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https://aflit-my.sharepoint.com/personal/jason_muldoon_afl_com_au/Documents/AFLWD &amp; GF/CCSP/2026/CCSP Education Module/"/>
    </mc:Choice>
  </mc:AlternateContent>
  <xr:revisionPtr revIDLastSave="13" documentId="8_{C53EB99A-B107-4C60-8325-6E23B33DED4A}" xr6:coauthVersionLast="47" xr6:coauthVersionMax="47" xr10:uidLastSave="{103CD9A0-5915-4699-A259-8801A5E50A91}"/>
  <bookViews>
    <workbookView xWindow="-110" yWindow="-110" windowWidth="19420" windowHeight="10300" xr2:uid="{00000000-000D-0000-FFFF-FFFF00000000}"/>
  </bookViews>
  <sheets>
    <sheet name="APP Budget  Detail" sheetId="1" r:id="rId1"/>
    <sheet name="APP Final Detail" sheetId="3" r:id="rId2"/>
    <sheet name="Validation Sheet DO NOT EDIT" sheetId="2" state="hidden"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5" i="3" l="1"/>
  <c r="J25" i="3" s="1"/>
  <c r="E126" i="3"/>
  <c r="A124" i="3"/>
  <c r="G93" i="3"/>
  <c r="D93" i="3"/>
  <c r="H93" i="3" s="1"/>
  <c r="G92" i="3"/>
  <c r="D92" i="3"/>
  <c r="H92" i="3" s="1"/>
  <c r="D87" i="3"/>
  <c r="E87" i="3" s="1"/>
  <c r="I60" i="3"/>
  <c r="F60" i="3"/>
  <c r="J60" i="3" s="1"/>
  <c r="I59" i="3"/>
  <c r="F59" i="3"/>
  <c r="J59" i="3" s="1"/>
  <c r="I58" i="3"/>
  <c r="J58" i="3" s="1"/>
  <c r="F58" i="3"/>
  <c r="I57" i="3"/>
  <c r="F57" i="3"/>
  <c r="J57" i="3" s="1"/>
  <c r="I56" i="3"/>
  <c r="F56" i="3"/>
  <c r="J56" i="3" s="1"/>
  <c r="I55" i="3"/>
  <c r="F55" i="3"/>
  <c r="J55" i="3" s="1"/>
  <c r="I54" i="3"/>
  <c r="F54" i="3"/>
  <c r="J54" i="3" s="1"/>
  <c r="I53" i="3"/>
  <c r="F53" i="3"/>
  <c r="J53" i="3" s="1"/>
  <c r="I52" i="3"/>
  <c r="F52" i="3"/>
  <c r="J52" i="3" s="1"/>
  <c r="I51" i="3"/>
  <c r="F51" i="3"/>
  <c r="J51" i="3" s="1"/>
  <c r="I50" i="3"/>
  <c r="F50" i="3"/>
  <c r="J50" i="3" s="1"/>
  <c r="I49" i="3"/>
  <c r="F49" i="3"/>
  <c r="J49" i="3" s="1"/>
  <c r="I48" i="3"/>
  <c r="F48" i="3"/>
  <c r="J48" i="3" s="1"/>
  <c r="I47" i="3"/>
  <c r="F47" i="3"/>
  <c r="J47" i="3" s="1"/>
  <c r="J46" i="3"/>
  <c r="I46" i="3"/>
  <c r="F46" i="3"/>
  <c r="I45" i="3"/>
  <c r="F45" i="3"/>
  <c r="J45" i="3" s="1"/>
  <c r="I44" i="3"/>
  <c r="F44" i="3"/>
  <c r="J44" i="3" s="1"/>
  <c r="J43" i="3"/>
  <c r="I43" i="3"/>
  <c r="F43" i="3"/>
  <c r="I42" i="3"/>
  <c r="F42" i="3"/>
  <c r="J42" i="3" s="1"/>
  <c r="I41" i="3"/>
  <c r="F41" i="3"/>
  <c r="J41" i="3" s="1"/>
  <c r="J40" i="3"/>
  <c r="I40" i="3"/>
  <c r="F40" i="3"/>
  <c r="I39" i="3"/>
  <c r="F39" i="3"/>
  <c r="J39" i="3" s="1"/>
  <c r="I38" i="3"/>
  <c r="F38" i="3"/>
  <c r="J38" i="3" s="1"/>
  <c r="I37" i="3"/>
  <c r="F37" i="3"/>
  <c r="J37" i="3" s="1"/>
  <c r="I36" i="3"/>
  <c r="F36" i="3"/>
  <c r="I35" i="3"/>
  <c r="F35" i="3"/>
  <c r="J35" i="3" s="1"/>
  <c r="I34" i="3"/>
  <c r="F34" i="3"/>
  <c r="J34" i="3" s="1"/>
  <c r="I33" i="3"/>
  <c r="F33" i="3"/>
  <c r="J33" i="3" s="1"/>
  <c r="I32" i="3"/>
  <c r="F32" i="3"/>
  <c r="J32" i="3" s="1"/>
  <c r="I31" i="3"/>
  <c r="F31" i="3"/>
  <c r="J31" i="3" s="1"/>
  <c r="I30" i="3"/>
  <c r="F30" i="3"/>
  <c r="J30" i="3" s="1"/>
  <c r="I29" i="3"/>
  <c r="F29" i="3"/>
  <c r="J29" i="3" s="1"/>
  <c r="I28" i="3"/>
  <c r="F28" i="3"/>
  <c r="J28" i="3" s="1"/>
  <c r="I27" i="3"/>
  <c r="F27" i="3"/>
  <c r="J27" i="3" s="1"/>
  <c r="I26" i="3"/>
  <c r="F26" i="3"/>
  <c r="J26" i="3" s="1"/>
  <c r="I25" i="3"/>
  <c r="I24" i="3"/>
  <c r="F24" i="3"/>
  <c r="J24" i="3" s="1"/>
  <c r="I23" i="3"/>
  <c r="F23" i="3"/>
  <c r="J23" i="3" s="1"/>
  <c r="I22" i="3"/>
  <c r="F22" i="3"/>
  <c r="J22" i="3" s="1"/>
  <c r="J21" i="3"/>
  <c r="I21" i="3"/>
  <c r="F21" i="3"/>
  <c r="I20" i="3"/>
  <c r="F20" i="3"/>
  <c r="J20" i="3" s="1"/>
  <c r="I19" i="3"/>
  <c r="F19" i="3"/>
  <c r="J19" i="3" s="1"/>
  <c r="I18" i="3"/>
  <c r="F18" i="3"/>
  <c r="J18" i="3" s="1"/>
  <c r="I17" i="3"/>
  <c r="F17" i="3"/>
  <c r="J17" i="3" s="1"/>
  <c r="I16" i="3"/>
  <c r="F16" i="3"/>
  <c r="J16" i="3" s="1"/>
  <c r="I15" i="3"/>
  <c r="F15" i="3"/>
  <c r="J15" i="3" s="1"/>
  <c r="I14" i="3"/>
  <c r="F14" i="3"/>
  <c r="I13" i="3"/>
  <c r="F13" i="3"/>
  <c r="J13" i="3" s="1"/>
  <c r="I12" i="3"/>
  <c r="F12" i="3"/>
  <c r="J12" i="3" s="1"/>
  <c r="I11" i="3"/>
  <c r="F11" i="3"/>
  <c r="J11" i="3" s="1"/>
  <c r="D6" i="3"/>
  <c r="J14" i="3" l="1"/>
  <c r="A122" i="3" s="1"/>
  <c r="A126" i="3" s="1"/>
  <c r="F126" i="3" s="1"/>
  <c r="G126" i="3" s="1"/>
  <c r="J36" i="3"/>
  <c r="I39" i="1"/>
  <c r="I40" i="1"/>
  <c r="I41" i="1"/>
  <c r="I42" i="1"/>
  <c r="I43" i="1"/>
  <c r="I44" i="1"/>
  <c r="I45" i="1"/>
  <c r="I46" i="1"/>
  <c r="I47" i="1"/>
  <c r="I48" i="1"/>
  <c r="I49" i="1"/>
  <c r="I50" i="1"/>
  <c r="I51" i="1"/>
  <c r="I52" i="1"/>
  <c r="F39" i="1"/>
  <c r="F40" i="1"/>
  <c r="J40" i="1" s="1"/>
  <c r="F41" i="1"/>
  <c r="J41" i="1" s="1"/>
  <c r="F42" i="1"/>
  <c r="J42" i="1" s="1"/>
  <c r="F43" i="1"/>
  <c r="J43" i="1" s="1"/>
  <c r="F44" i="1"/>
  <c r="J44" i="1" s="1"/>
  <c r="F45" i="1"/>
  <c r="J45" i="1" s="1"/>
  <c r="F46" i="1"/>
  <c r="F47" i="1"/>
  <c r="F48" i="1"/>
  <c r="F49" i="1"/>
  <c r="F50" i="1"/>
  <c r="F51" i="1"/>
  <c r="F52" i="1"/>
  <c r="F53" i="1"/>
  <c r="D87" i="1"/>
  <c r="D6" i="1"/>
  <c r="I53" i="1"/>
  <c r="I54" i="1"/>
  <c r="I55" i="1"/>
  <c r="I56" i="1"/>
  <c r="I57" i="1"/>
  <c r="I58" i="1"/>
  <c r="I59" i="1"/>
  <c r="I60" i="1"/>
  <c r="F54" i="1"/>
  <c r="J54" i="1" s="1"/>
  <c r="F55" i="1"/>
  <c r="F56" i="1"/>
  <c r="J56" i="1" s="1"/>
  <c r="F57" i="1"/>
  <c r="J57" i="1" s="1"/>
  <c r="F58" i="1"/>
  <c r="F59" i="1"/>
  <c r="F60" i="1"/>
  <c r="E126" i="1"/>
  <c r="C67" i="2"/>
  <c r="C68" i="2"/>
  <c r="C69" i="2"/>
  <c r="C70" i="2"/>
  <c r="B67" i="2"/>
  <c r="B68" i="2"/>
  <c r="B69" i="2"/>
  <c r="B70" i="2"/>
  <c r="C66" i="2"/>
  <c r="B66" i="2"/>
  <c r="C56" i="2"/>
  <c r="C57" i="2"/>
  <c r="C58" i="2"/>
  <c r="C59" i="2"/>
  <c r="C60" i="2"/>
  <c r="C61" i="2"/>
  <c r="C62" i="2"/>
  <c r="C63" i="2"/>
  <c r="C64" i="2"/>
  <c r="C65" i="2"/>
  <c r="B64" i="2"/>
  <c r="B65" i="2"/>
  <c r="B56" i="2"/>
  <c r="B57" i="2"/>
  <c r="B58" i="2"/>
  <c r="B59" i="2"/>
  <c r="B60" i="2"/>
  <c r="B61" i="2"/>
  <c r="B62" i="2"/>
  <c r="B63" i="2"/>
  <c r="C47" i="2"/>
  <c r="C48" i="2"/>
  <c r="C49" i="2"/>
  <c r="C50" i="2"/>
  <c r="C51" i="2"/>
  <c r="C52" i="2"/>
  <c r="C53" i="2"/>
  <c r="C54" i="2"/>
  <c r="C55" i="2"/>
  <c r="B47" i="2"/>
  <c r="B48" i="2"/>
  <c r="B49" i="2"/>
  <c r="B50" i="2"/>
  <c r="B51" i="2"/>
  <c r="B52" i="2"/>
  <c r="B53" i="2"/>
  <c r="B54" i="2"/>
  <c r="B55" i="2"/>
  <c r="C46" i="2"/>
  <c r="B46" i="2"/>
  <c r="C3" i="2"/>
  <c r="C4" i="2"/>
  <c r="C5" i="2"/>
  <c r="C6" i="2"/>
  <c r="C7" i="2"/>
  <c r="C8" i="2"/>
  <c r="C9" i="2"/>
  <c r="C10" i="2"/>
  <c r="C11" i="2"/>
  <c r="C12" i="2"/>
  <c r="C13" i="2"/>
  <c r="C14" i="2"/>
  <c r="C15" i="2"/>
  <c r="C16" i="2"/>
  <c r="C17" i="2"/>
  <c r="C18" i="2"/>
  <c r="C19" i="2"/>
  <c r="C20" i="2"/>
  <c r="C21" i="2"/>
  <c r="C22" i="2"/>
  <c r="C23" i="2"/>
  <c r="C24" i="2"/>
  <c r="C25" i="2"/>
  <c r="C26" i="2"/>
  <c r="C27" i="2"/>
  <c r="C28" i="2"/>
  <c r="C29" i="2"/>
  <c r="C30" i="2"/>
  <c r="C31" i="2"/>
  <c r="C32" i="2"/>
  <c r="C33" i="2"/>
  <c r="C34" i="2"/>
  <c r="C35" i="2"/>
  <c r="C36" i="2"/>
  <c r="C37" i="2"/>
  <c r="C38" i="2"/>
  <c r="C39" i="2"/>
  <c r="C40" i="2"/>
  <c r="C41" i="2"/>
  <c r="C42" i="2"/>
  <c r="C43" i="2"/>
  <c r="C44" i="2"/>
  <c r="C45" i="2"/>
  <c r="C2" i="2"/>
  <c r="B3" i="2"/>
  <c r="B4" i="2"/>
  <c r="B5" i="2"/>
  <c r="B6" i="2"/>
  <c r="B7" i="2"/>
  <c r="B8" i="2"/>
  <c r="B9" i="2"/>
  <c r="B10" i="2"/>
  <c r="B11" i="2"/>
  <c r="B12" i="2"/>
  <c r="B13" i="2"/>
  <c r="B14" i="2"/>
  <c r="B15" i="2"/>
  <c r="B16" i="2"/>
  <c r="B17" i="2"/>
  <c r="B18" i="2"/>
  <c r="B19" i="2"/>
  <c r="B20" i="2"/>
  <c r="B21" i="2"/>
  <c r="B22" i="2"/>
  <c r="B23" i="2"/>
  <c r="B24" i="2"/>
  <c r="B25" i="2"/>
  <c r="B26" i="2"/>
  <c r="B27" i="2"/>
  <c r="B28" i="2"/>
  <c r="B29" i="2"/>
  <c r="B30" i="2"/>
  <c r="B31" i="2"/>
  <c r="B32" i="2"/>
  <c r="B33" i="2"/>
  <c r="B34" i="2"/>
  <c r="B35" i="2"/>
  <c r="B36" i="2"/>
  <c r="B37" i="2"/>
  <c r="B38" i="2"/>
  <c r="B39" i="2"/>
  <c r="B40" i="2"/>
  <c r="B41" i="2"/>
  <c r="B42" i="2"/>
  <c r="B43" i="2"/>
  <c r="B44" i="2"/>
  <c r="B45" i="2"/>
  <c r="B2" i="2"/>
  <c r="A124" i="1"/>
  <c r="E87" i="1" l="1"/>
  <c r="J39" i="1"/>
  <c r="J53" i="1"/>
  <c r="J52" i="1"/>
  <c r="J49" i="1"/>
  <c r="J47" i="1"/>
  <c r="J51" i="1"/>
  <c r="J50" i="1"/>
  <c r="J48" i="1"/>
  <c r="J46" i="1"/>
  <c r="J55" i="1"/>
  <c r="J60" i="1"/>
  <c r="J59" i="1"/>
  <c r="J58" i="1"/>
  <c r="G93" i="1"/>
  <c r="G92" i="1"/>
  <c r="D93" i="1"/>
  <c r="D92" i="1"/>
  <c r="H92" i="1" l="1"/>
  <c r="H93" i="1"/>
  <c r="I12" i="1"/>
  <c r="I13" i="1"/>
  <c r="I14" i="1"/>
  <c r="I15" i="1"/>
  <c r="I16" i="1"/>
  <c r="I17" i="1"/>
  <c r="I18" i="1"/>
  <c r="I19" i="1"/>
  <c r="I20" i="1"/>
  <c r="I21" i="1"/>
  <c r="I22" i="1"/>
  <c r="I23" i="1"/>
  <c r="I24" i="1"/>
  <c r="I25" i="1"/>
  <c r="I26" i="1"/>
  <c r="I27" i="1"/>
  <c r="I28" i="1"/>
  <c r="I29" i="1"/>
  <c r="I30" i="1"/>
  <c r="I31" i="1"/>
  <c r="I32" i="1"/>
  <c r="I33" i="1"/>
  <c r="I34" i="1"/>
  <c r="I35" i="1"/>
  <c r="I36" i="1"/>
  <c r="I37" i="1"/>
  <c r="I38" i="1"/>
  <c r="I11" i="1"/>
  <c r="F12" i="1"/>
  <c r="J12" i="1" s="1"/>
  <c r="F13" i="1"/>
  <c r="F14" i="1"/>
  <c r="F15" i="1"/>
  <c r="F16" i="1"/>
  <c r="F17" i="1"/>
  <c r="F18" i="1"/>
  <c r="F19" i="1"/>
  <c r="F20" i="1"/>
  <c r="F21" i="1"/>
  <c r="F22" i="1"/>
  <c r="F23" i="1"/>
  <c r="F24" i="1"/>
  <c r="F25" i="1"/>
  <c r="F26" i="1"/>
  <c r="F27" i="1"/>
  <c r="F28" i="1"/>
  <c r="F29" i="1"/>
  <c r="F30" i="1"/>
  <c r="F31" i="1"/>
  <c r="F32" i="1"/>
  <c r="F33" i="1"/>
  <c r="J33" i="1" s="1"/>
  <c r="F34" i="1"/>
  <c r="J34" i="1" s="1"/>
  <c r="F35" i="1"/>
  <c r="J35" i="1" s="1"/>
  <c r="F36" i="1"/>
  <c r="F37" i="1"/>
  <c r="F38" i="1"/>
  <c r="J38" i="1" s="1"/>
  <c r="F11" i="1"/>
  <c r="J32" i="1" l="1"/>
  <c r="J21" i="1"/>
  <c r="J28" i="1"/>
  <c r="J27" i="1"/>
  <c r="J25" i="1"/>
  <c r="J18" i="1"/>
  <c r="J16" i="1"/>
  <c r="J30" i="1"/>
  <c r="J29" i="1"/>
  <c r="J22" i="1"/>
  <c r="J20" i="1"/>
  <c r="J37" i="1"/>
  <c r="J15" i="1"/>
  <c r="J31" i="1"/>
  <c r="J26" i="1"/>
  <c r="J24" i="1"/>
  <c r="J23" i="1"/>
  <c r="J19" i="1"/>
  <c r="J17" i="1"/>
  <c r="J36" i="1"/>
  <c r="J14" i="1"/>
  <c r="J11" i="1"/>
  <c r="J13" i="1"/>
  <c r="A122" i="1" l="1"/>
  <c r="A126" i="1" s="1"/>
  <c r="F126" i="1" s="1"/>
  <c r="G126" i="1" s="1"/>
</calcChain>
</file>

<file path=xl/sharedStrings.xml><?xml version="1.0" encoding="utf-8"?>
<sst xmlns="http://schemas.openxmlformats.org/spreadsheetml/2006/main" count="271" uniqueCount="116">
  <si>
    <t>SENIORS</t>
  </si>
  <si>
    <t>NON SENIOR</t>
  </si>
  <si>
    <t>Surname</t>
  </si>
  <si>
    <t>First name</t>
  </si>
  <si>
    <t>No. Of Games</t>
  </si>
  <si>
    <t>Rate $</t>
  </si>
  <si>
    <t>Amount $</t>
  </si>
  <si>
    <t xml:space="preserve">Cash </t>
  </si>
  <si>
    <t xml:space="preserve">Non Cash </t>
  </si>
  <si>
    <t>First Name</t>
  </si>
  <si>
    <t>AMOUNT $</t>
  </si>
  <si>
    <t xml:space="preserve">Detail of Arrangements </t>
  </si>
  <si>
    <t>AMOUNT  $</t>
  </si>
  <si>
    <t>Notes:</t>
  </si>
  <si>
    <t>President                                                                                          Secretary/ Treasurer / Football Manager (delete as relevant)</t>
  </si>
  <si>
    <t>OTHER PLAYER PAYMENTS</t>
  </si>
  <si>
    <t>We hereby verify that this is an accurate summary of the Budget / Final Declaration (delete as relevant) of Player Payments given or applied by a Club or Associate of the Club in the Season in respect of Players of the Club and Associates of the Players.</t>
  </si>
  <si>
    <t xml:space="preserve">TOTAL PLAYER PAYMENTS </t>
  </si>
  <si>
    <t>TOTAL EXEMPT PAYMENTS</t>
  </si>
  <si>
    <t>TOTAL  $</t>
  </si>
  <si>
    <t>ANY OTHER PAYMENTS TO A PLAYER (OR THEIR ASSOCIATES) IN RESPECT OF COACHING, EMPLOYMENT, PROVISION OF SERVICE OR OTHERWISE.</t>
  </si>
  <si>
    <t>DECLARED PLAYERS</t>
  </si>
  <si>
    <t>Declared Players</t>
  </si>
  <si>
    <t>Non Declared Players</t>
  </si>
  <si>
    <t>Other Payments</t>
  </si>
  <si>
    <t>SUB TOTAL</t>
  </si>
  <si>
    <t>Enter Your Clubs Allowable Player Payment Cap</t>
  </si>
  <si>
    <t>ALLOWABLE PLAYER PAYMENT VALUE</t>
  </si>
  <si>
    <t>ALLOWABLE PLAYER PAYMENT CHECK</t>
  </si>
  <si>
    <t>Cap Variation $</t>
  </si>
  <si>
    <t>Cap Variation %</t>
  </si>
  <si>
    <t>Your Clubs Allowable Player Payment Cap</t>
  </si>
  <si>
    <t>&gt; Download a Standard Player Declaration</t>
  </si>
  <si>
    <t>EXEMPT PAYMENTS TO PLAYERS, APPROVED UNDER AN 8(d) RULING OR COACH EXEMPTIONS DETAILED IN THE PLAYER PAYMENT GUIDELINES. A DROP DOWN BOX HAS BEEN PROVIDED AS THIS MUST BE A PLAYER LISTED ELSEWHERE IN THIS DECLARATION.</t>
  </si>
  <si>
    <r>
      <t>(</t>
    </r>
    <r>
      <rPr>
        <b/>
        <i/>
        <sz val="16"/>
        <color rgb="FF000000"/>
        <rFont val="Aptos"/>
        <family val="2"/>
      </rPr>
      <t>Insert Name</t>
    </r>
    <r>
      <rPr>
        <b/>
        <sz val="16"/>
        <color rgb="FF000000"/>
        <rFont val="Aptos"/>
        <family val="2"/>
      </rPr>
      <t xml:space="preserve">) FOOTBALL CLUB  - PLAYER PAYMENTS </t>
    </r>
    <r>
      <rPr>
        <b/>
        <i/>
        <sz val="16"/>
        <color theme="1"/>
        <rFont val="Aptos"/>
        <family val="2"/>
      </rPr>
      <t>(Rule 4 (b) &amp; (c))</t>
    </r>
  </si>
  <si>
    <t xml:space="preserve">MATCH AWARDS - DETAIL THE TOTAL OF ALL CASH AWARDS AND ANY NON CASH AWARDS THAT EXCEED $300 PER ROUND FOR ENTIRE CLUB OR $100 PER ROUND PER PLAYER </t>
  </si>
  <si>
    <t>Detail of arrangements to be attached as necessary and consistent with Rule 4 (b)(i)(C) and Rule 4 (c)(i)(D)</t>
  </si>
  <si>
    <t>2. A Club should detail all Player Payments, and detail if they believe that any exemptions apply under the Guidelines or any rulings under Rule 8.</t>
  </si>
  <si>
    <t>Total number of senior home and away matches (forecast/actual)</t>
  </si>
  <si>
    <t>________________________       /       /2026                                             ______________________________      /      /2026</t>
  </si>
  <si>
    <t>Detail of other Player Payments 
(e.g. incentives for best and fairest)</t>
  </si>
  <si>
    <r>
      <rPr>
        <b/>
        <u/>
        <sz val="10"/>
        <rFont val="Aptos"/>
        <family val="2"/>
      </rPr>
      <t>Players</t>
    </r>
    <r>
      <rPr>
        <b/>
        <sz val="10"/>
        <rFont val="Aptos"/>
        <family val="2"/>
      </rPr>
      <t xml:space="preserve">
Enter Total Number of Players Per Senior Match  
</t>
    </r>
    <r>
      <rPr>
        <sz val="10"/>
        <rFont val="Aptos"/>
        <family val="2"/>
      </rPr>
      <t>(For example 20, 21 or 22 players)</t>
    </r>
  </si>
  <si>
    <r>
      <rPr>
        <b/>
        <u/>
        <sz val="10"/>
        <rFont val="Aptos"/>
        <family val="2"/>
      </rPr>
      <t>Rounds</t>
    </r>
    <r>
      <rPr>
        <b/>
        <sz val="10"/>
        <rFont val="Aptos"/>
        <family val="2"/>
      </rPr>
      <t xml:space="preserve">
Enter Total Number of Fixtured Home and Away Rounds for your Senior Team </t>
    </r>
    <r>
      <rPr>
        <sz val="10"/>
        <rFont val="Aptos"/>
        <family val="2"/>
      </rPr>
      <t>(excluding byes)</t>
    </r>
  </si>
  <si>
    <t>1.  Where a Player may be on a different rate for win, loss/draw, please enter that Player's details on separate rows. If you require more than 50 declared player rows and 20 non declared player rows, contact your League or Region for an amended template.</t>
  </si>
  <si>
    <r>
      <rPr>
        <b/>
        <u/>
        <sz val="10"/>
        <color rgb="FF000000"/>
        <rFont val="Aptos"/>
        <family val="2"/>
      </rPr>
      <t xml:space="preserve">Players x Rounds = Total Matches
</t>
    </r>
    <r>
      <rPr>
        <b/>
        <sz val="10"/>
        <color rgb="FF000000"/>
        <rFont val="Aptos"/>
        <family val="2"/>
      </rPr>
      <t xml:space="preserve">Total number of senior home and away matches
</t>
    </r>
    <r>
      <rPr>
        <sz val="10"/>
        <color rgb="FF000000"/>
        <rFont val="Aptos"/>
        <family val="2"/>
      </rPr>
      <t>(For example  22 players x 18 rounds = 396)</t>
    </r>
  </si>
  <si>
    <t>TOTAL MATCHES CHECK</t>
  </si>
  <si>
    <t>PLAYERS THAT PLAY A SENIOR MATCH BUT DO NOT RECEIVE ANY PAYMENT 
(NOT RESERVES)</t>
  </si>
  <si>
    <t>PLAYERS WITH A DECLARATION</t>
  </si>
  <si>
    <t>TOTAL MATCH PAYMENTS 
$</t>
  </si>
  <si>
    <t>Ablett</t>
  </si>
  <si>
    <t>Gary</t>
  </si>
  <si>
    <t>Barrassi</t>
  </si>
  <si>
    <t>Ron</t>
  </si>
  <si>
    <t>Bourke</t>
  </si>
  <si>
    <t>Francis</t>
  </si>
  <si>
    <t>Bunton</t>
  </si>
  <si>
    <t>Haydn</t>
  </si>
  <si>
    <t>Coleman</t>
  </si>
  <si>
    <t>john</t>
  </si>
  <si>
    <t>Doull</t>
  </si>
  <si>
    <t>Bruce</t>
  </si>
  <si>
    <t>Dyer</t>
  </si>
  <si>
    <t>Jack</t>
  </si>
  <si>
    <t>Farmer</t>
  </si>
  <si>
    <t>Graham</t>
  </si>
  <si>
    <t>Greig</t>
  </si>
  <si>
    <t>Keith</t>
  </si>
  <si>
    <t>Hart</t>
  </si>
  <si>
    <t>Royce</t>
  </si>
  <si>
    <t>Jesaulenko</t>
  </si>
  <si>
    <t>Alex</t>
  </si>
  <si>
    <t>Matthews</t>
  </si>
  <si>
    <t>Leigh</t>
  </si>
  <si>
    <t>Murray</t>
  </si>
  <si>
    <t>Kevin</t>
  </si>
  <si>
    <t>Nichols</t>
  </si>
  <si>
    <t>John</t>
  </si>
  <si>
    <t>Reynolds</t>
  </si>
  <si>
    <t>Dick</t>
  </si>
  <si>
    <t>Silvangi</t>
  </si>
  <si>
    <t>Stephen</t>
  </si>
  <si>
    <t>Skilton</t>
  </si>
  <si>
    <t>Bob</t>
  </si>
  <si>
    <t>Smith</t>
  </si>
  <si>
    <t>Bernie</t>
  </si>
  <si>
    <t>Stewart</t>
  </si>
  <si>
    <t>Ian</t>
  </si>
  <si>
    <t>Whitten</t>
  </si>
  <si>
    <t>Ted</t>
  </si>
  <si>
    <t>Williams</t>
  </si>
  <si>
    <t xml:space="preserve">Greg </t>
  </si>
  <si>
    <t>2026 PLAYER PAYMENTS  -CLUB  BUDGET / FINAL DECLARATION</t>
  </si>
  <si>
    <t>TBC</t>
  </si>
  <si>
    <t>Best and Fairest</t>
  </si>
  <si>
    <t>Runner Up Best and Fairest</t>
  </si>
  <si>
    <t xml:space="preserve">Senior coach </t>
  </si>
  <si>
    <t>Senior Coach</t>
  </si>
  <si>
    <t xml:space="preserve">Womens  </t>
  </si>
  <si>
    <t>Team</t>
  </si>
  <si>
    <t xml:space="preserve">Competition APP Cap </t>
  </si>
  <si>
    <t>Thompson</t>
  </si>
  <si>
    <t>Len</t>
  </si>
  <si>
    <t>Hudson</t>
  </si>
  <si>
    <t>Peter</t>
  </si>
  <si>
    <t>Flower</t>
  </si>
  <si>
    <t>Robert</t>
  </si>
  <si>
    <t>Martin</t>
  </si>
  <si>
    <t>Dustin</t>
  </si>
  <si>
    <t>Matera</t>
  </si>
  <si>
    <t>Voss</t>
  </si>
  <si>
    <t>Michael</t>
  </si>
  <si>
    <t>Hird</t>
  </si>
  <si>
    <t>James</t>
  </si>
  <si>
    <t>Buckley</t>
  </si>
  <si>
    <t>Nathan</t>
  </si>
  <si>
    <t>APP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</si>
</sst>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_);[Red]\(&quot;$&quot;#,##0\)"/>
    <numFmt numFmtId="164" formatCode="&quot;$&quot;#,##0"/>
    <numFmt numFmtId="165" formatCode="0.0%"/>
  </numFmts>
  <fonts count="34" x14ac:knownFonts="1">
    <font>
      <sz val="11"/>
      <color theme="1"/>
      <name val="Calibri"/>
      <family val="2"/>
      <scheme val="minor"/>
    </font>
    <font>
      <b/>
      <sz val="11"/>
      <color theme="1"/>
      <name val="Calibri"/>
      <family val="2"/>
      <scheme val="minor"/>
    </font>
    <font>
      <b/>
      <sz val="16"/>
      <color rgb="FF000000"/>
      <name val="Aptos"/>
      <family val="2"/>
    </font>
    <font>
      <b/>
      <i/>
      <sz val="16"/>
      <color rgb="FF000000"/>
      <name val="Aptos"/>
      <family val="2"/>
    </font>
    <font>
      <b/>
      <i/>
      <sz val="16"/>
      <color theme="1"/>
      <name val="Aptos"/>
      <family val="2"/>
    </font>
    <font>
      <sz val="11"/>
      <color theme="1"/>
      <name val="Aptos"/>
      <family val="2"/>
    </font>
    <font>
      <sz val="16"/>
      <color rgb="FF000000"/>
      <name val="Aptos"/>
      <family val="2"/>
    </font>
    <font>
      <b/>
      <sz val="14"/>
      <name val="Aptos"/>
      <family val="2"/>
    </font>
    <font>
      <b/>
      <sz val="11"/>
      <color rgb="FF000000"/>
      <name val="Aptos"/>
      <family val="2"/>
    </font>
    <font>
      <sz val="11"/>
      <color rgb="FF000000"/>
      <name val="Aptos"/>
      <family val="2"/>
    </font>
    <font>
      <sz val="14"/>
      <color theme="1"/>
      <name val="Aptos"/>
      <family val="2"/>
    </font>
    <font>
      <b/>
      <sz val="28"/>
      <color rgb="FFFF0000"/>
      <name val="Aptos"/>
      <family val="2"/>
    </font>
    <font>
      <b/>
      <sz val="11"/>
      <name val="Aptos"/>
      <family val="2"/>
    </font>
    <font>
      <b/>
      <sz val="11"/>
      <color theme="1"/>
      <name val="Aptos"/>
      <family val="2"/>
    </font>
    <font>
      <sz val="11"/>
      <color theme="1"/>
      <name val="Calibri"/>
      <family val="2"/>
      <scheme val="minor"/>
    </font>
    <font>
      <b/>
      <sz val="12"/>
      <name val="Aptos"/>
      <family val="2"/>
    </font>
    <font>
      <b/>
      <sz val="10"/>
      <name val="Aptos"/>
      <family val="2"/>
    </font>
    <font>
      <b/>
      <sz val="10"/>
      <color rgb="FF000000"/>
      <name val="Aptos"/>
      <family val="2"/>
    </font>
    <font>
      <sz val="11"/>
      <color theme="0"/>
      <name val="Aptos"/>
      <family val="2"/>
    </font>
    <font>
      <b/>
      <sz val="16"/>
      <color rgb="FFFF0000"/>
      <name val="Aptos"/>
      <family val="2"/>
    </font>
    <font>
      <b/>
      <sz val="12"/>
      <color rgb="FFFF0000"/>
      <name val="Aptos"/>
      <family val="2"/>
    </font>
    <font>
      <b/>
      <sz val="20"/>
      <name val="Aptos"/>
      <family val="2"/>
    </font>
    <font>
      <b/>
      <sz val="18"/>
      <name val="Aptos"/>
      <family val="2"/>
    </font>
    <font>
      <b/>
      <sz val="16"/>
      <name val="Aptos"/>
      <family val="2"/>
    </font>
    <font>
      <b/>
      <sz val="16"/>
      <color theme="1"/>
      <name val="Aptos"/>
      <family val="2"/>
    </font>
    <font>
      <sz val="12"/>
      <color rgb="FF000000"/>
      <name val="Aptos"/>
      <family val="2"/>
    </font>
    <font>
      <u/>
      <sz val="11"/>
      <color theme="10"/>
      <name val="Calibri"/>
      <family val="2"/>
      <scheme val="minor"/>
    </font>
    <font>
      <b/>
      <u/>
      <sz val="11"/>
      <color theme="10"/>
      <name val="Calibri"/>
      <family val="2"/>
      <scheme val="minor"/>
    </font>
    <font>
      <b/>
      <sz val="20"/>
      <color rgb="FFFF0000"/>
      <name val="Aptos"/>
      <family val="2"/>
    </font>
    <font>
      <sz val="10"/>
      <name val="Aptos"/>
      <family val="2"/>
    </font>
    <font>
      <sz val="10"/>
      <color rgb="FF000000"/>
      <name val="Aptos"/>
      <family val="2"/>
    </font>
    <font>
      <b/>
      <u/>
      <sz val="10"/>
      <name val="Aptos"/>
      <family val="2"/>
    </font>
    <font>
      <b/>
      <u/>
      <sz val="10"/>
      <color rgb="FF000000"/>
      <name val="Aptos"/>
      <family val="2"/>
    </font>
    <font>
      <sz val="11"/>
      <color rgb="FF000000"/>
      <name val="Calibri"/>
      <family val="2"/>
    </font>
  </fonts>
  <fills count="12">
    <fill>
      <patternFill patternType="none"/>
    </fill>
    <fill>
      <patternFill patternType="gray125"/>
    </fill>
    <fill>
      <patternFill patternType="solid">
        <fgColor rgb="FFD9D9D9"/>
        <bgColor indexed="64"/>
      </patternFill>
    </fill>
    <fill>
      <patternFill patternType="solid">
        <fgColor theme="0" tint="-4.9989318521683403E-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FF00"/>
        <bgColor indexed="64"/>
      </patternFill>
    </fill>
    <fill>
      <patternFill patternType="solid">
        <fgColor rgb="FFFFC000"/>
        <bgColor indexed="64"/>
      </patternFill>
    </fill>
  </fills>
  <borders count="55">
    <border>
      <left/>
      <right/>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right style="medium">
        <color indexed="64"/>
      </right>
      <top/>
      <bottom/>
      <diagonal/>
    </border>
  </borders>
  <cellStyleXfs count="3">
    <xf numFmtId="0" fontId="0" fillId="0" borderId="0"/>
    <xf numFmtId="9" fontId="14" fillId="0" borderId="0" applyFont="0" applyFill="0" applyBorder="0" applyAlignment="0" applyProtection="0"/>
    <xf numFmtId="0" fontId="26" fillId="0" borderId="0" applyNumberFormat="0" applyFill="0" applyBorder="0" applyAlignment="0" applyProtection="0"/>
  </cellStyleXfs>
  <cellXfs count="212">
    <xf numFmtId="0" fontId="0" fillId="0" borderId="0" xfId="0"/>
    <xf numFmtId="0" fontId="0" fillId="0" borderId="2" xfId="0" applyBorder="1"/>
    <xf numFmtId="0" fontId="1" fillId="0" borderId="2" xfId="0" applyFont="1" applyBorder="1"/>
    <xf numFmtId="6" fontId="9" fillId="3" borderId="20" xfId="0" applyNumberFormat="1" applyFont="1" applyFill="1" applyBorder="1" applyAlignment="1">
      <alignment horizontal="center" vertical="center"/>
    </xf>
    <xf numFmtId="6" fontId="9" fillId="3" borderId="3" xfId="0" applyNumberFormat="1" applyFont="1" applyFill="1" applyBorder="1" applyAlignment="1">
      <alignment horizontal="center" vertical="center"/>
    </xf>
    <xf numFmtId="6" fontId="8" fillId="5" borderId="27" xfId="0" applyNumberFormat="1" applyFont="1" applyFill="1" applyBorder="1" applyAlignment="1">
      <alignment horizontal="center" vertical="center"/>
    </xf>
    <xf numFmtId="6" fontId="9" fillId="3" borderId="14" xfId="0" applyNumberFormat="1" applyFont="1" applyFill="1" applyBorder="1" applyAlignment="1">
      <alignment horizontal="center" vertical="center"/>
    </xf>
    <xf numFmtId="6" fontId="9" fillId="3" borderId="6" xfId="0" applyNumberFormat="1" applyFont="1" applyFill="1" applyBorder="1" applyAlignment="1">
      <alignment horizontal="center" vertical="center"/>
    </xf>
    <xf numFmtId="6" fontId="8" fillId="5" borderId="28" xfId="0" applyNumberFormat="1" applyFont="1" applyFill="1" applyBorder="1" applyAlignment="1">
      <alignment horizontal="center" vertical="center"/>
    </xf>
    <xf numFmtId="6" fontId="9" fillId="3" borderId="18" xfId="0" applyNumberFormat="1" applyFont="1" applyFill="1" applyBorder="1" applyAlignment="1">
      <alignment horizontal="center" vertical="center"/>
    </xf>
    <xf numFmtId="6" fontId="9" fillId="3" borderId="17" xfId="0" applyNumberFormat="1" applyFont="1" applyFill="1" applyBorder="1" applyAlignment="1">
      <alignment horizontal="center" vertical="center"/>
    </xf>
    <xf numFmtId="6" fontId="8" fillId="5" borderId="29" xfId="0" applyNumberFormat="1" applyFont="1" applyFill="1" applyBorder="1" applyAlignment="1">
      <alignment horizontal="center" vertical="center"/>
    </xf>
    <xf numFmtId="0" fontId="11" fillId="3" borderId="9" xfId="0" applyFont="1" applyFill="1" applyBorder="1" applyAlignment="1">
      <alignment horizontal="center" vertical="center"/>
    </xf>
    <xf numFmtId="0" fontId="20" fillId="3" borderId="9" xfId="0" applyFont="1" applyFill="1" applyBorder="1" applyAlignment="1">
      <alignment horizontal="center" vertical="center" wrapText="1"/>
    </xf>
    <xf numFmtId="6" fontId="9" fillId="0" borderId="20" xfId="0" applyNumberFormat="1" applyFont="1" applyBorder="1" applyAlignment="1">
      <alignment horizontal="center" vertical="center"/>
    </xf>
    <xf numFmtId="164" fontId="9" fillId="0" borderId="20" xfId="0" applyNumberFormat="1" applyFont="1" applyBorder="1" applyAlignment="1">
      <alignment horizontal="center" vertical="center"/>
    </xf>
    <xf numFmtId="164" fontId="8" fillId="6" borderId="27" xfId="0" applyNumberFormat="1" applyFont="1" applyFill="1" applyBorder="1" applyAlignment="1">
      <alignment horizontal="center" vertical="center"/>
    </xf>
    <xf numFmtId="6" fontId="9" fillId="0" borderId="18" xfId="0" applyNumberFormat="1" applyFont="1" applyBorder="1" applyAlignment="1">
      <alignment horizontal="center" vertical="center"/>
    </xf>
    <xf numFmtId="164" fontId="9" fillId="0" borderId="18" xfId="0" applyNumberFormat="1" applyFont="1" applyBorder="1" applyAlignment="1">
      <alignment horizontal="center" vertical="center"/>
    </xf>
    <xf numFmtId="164" fontId="8" fillId="6" borderId="29" xfId="0" applyNumberFormat="1" applyFont="1" applyFill="1" applyBorder="1" applyAlignment="1">
      <alignment horizontal="center" vertical="center"/>
    </xf>
    <xf numFmtId="6" fontId="23" fillId="3" borderId="15" xfId="0" applyNumberFormat="1" applyFont="1" applyFill="1" applyBorder="1" applyAlignment="1">
      <alignment horizontal="center" vertical="center" wrapText="1"/>
    </xf>
    <xf numFmtId="6" fontId="19" fillId="3" borderId="16" xfId="0" applyNumberFormat="1" applyFont="1" applyFill="1" applyBorder="1" applyAlignment="1">
      <alignment horizontal="center" vertical="center" wrapText="1"/>
    </xf>
    <xf numFmtId="0" fontId="5" fillId="0" borderId="0" xfId="0" applyFont="1" applyProtection="1">
      <protection locked="0"/>
    </xf>
    <xf numFmtId="0" fontId="6" fillId="0" borderId="0" xfId="0" applyFont="1" applyAlignment="1" applyProtection="1">
      <alignment horizontal="center" vertical="center"/>
      <protection locked="0"/>
    </xf>
    <xf numFmtId="164" fontId="9" fillId="0" borderId="0" xfId="0" applyNumberFormat="1" applyFont="1" applyAlignment="1" applyProtection="1">
      <alignment horizontal="center" vertical="center"/>
      <protection locked="0"/>
    </xf>
    <xf numFmtId="6" fontId="8" fillId="0" borderId="0" xfId="0" applyNumberFormat="1" applyFont="1" applyAlignment="1" applyProtection="1">
      <alignment horizontal="center" vertical="center"/>
      <protection locked="0"/>
    </xf>
    <xf numFmtId="0" fontId="25" fillId="0" borderId="0" xfId="0" applyFont="1" applyProtection="1">
      <protection locked="0"/>
    </xf>
    <xf numFmtId="6" fontId="9" fillId="0" borderId="0" xfId="0" applyNumberFormat="1" applyFont="1" applyAlignment="1" applyProtection="1">
      <alignment horizontal="center" vertical="center"/>
      <protection locked="0"/>
    </xf>
    <xf numFmtId="0" fontId="27" fillId="0" borderId="0" xfId="2" applyFont="1" applyProtection="1">
      <protection locked="0"/>
    </xf>
    <xf numFmtId="0" fontId="25" fillId="0" borderId="0" xfId="0" applyFont="1" applyAlignment="1" applyProtection="1">
      <alignment horizontal="left" vertical="center" indent="1"/>
      <protection locked="0"/>
    </xf>
    <xf numFmtId="0" fontId="18" fillId="9" borderId="9" xfId="0" applyFont="1" applyFill="1" applyBorder="1" applyProtection="1">
      <protection locked="0"/>
    </xf>
    <xf numFmtId="0" fontId="7" fillId="9" borderId="9" xfId="0" applyFont="1" applyFill="1" applyBorder="1" applyAlignment="1" applyProtection="1">
      <alignment horizontal="center" vertical="center" wrapText="1"/>
      <protection locked="0"/>
    </xf>
    <xf numFmtId="0" fontId="8" fillId="7" borderId="9" xfId="0" applyFont="1" applyFill="1" applyBorder="1" applyAlignment="1" applyProtection="1">
      <alignment horizontal="justify" vertical="center"/>
      <protection locked="0"/>
    </xf>
    <xf numFmtId="0" fontId="8" fillId="7" borderId="25" xfId="0" applyFont="1" applyFill="1" applyBorder="1" applyAlignment="1" applyProtection="1">
      <alignment horizontal="justify" vertical="center"/>
      <protection locked="0"/>
    </xf>
    <xf numFmtId="0" fontId="8" fillId="7" borderId="23" xfId="0" applyFont="1" applyFill="1" applyBorder="1" applyAlignment="1" applyProtection="1">
      <alignment horizontal="justify" vertical="center"/>
      <protection locked="0"/>
    </xf>
    <xf numFmtId="0" fontId="8" fillId="7" borderId="21" xfId="0" applyFont="1" applyFill="1" applyBorder="1" applyAlignment="1" applyProtection="1">
      <alignment horizontal="center" vertical="center"/>
      <protection locked="0"/>
    </xf>
    <xf numFmtId="0" fontId="8" fillId="7" borderId="23" xfId="0" applyFont="1" applyFill="1" applyBorder="1" applyAlignment="1" applyProtection="1">
      <alignment horizontal="center" vertical="center"/>
      <protection locked="0"/>
    </xf>
    <xf numFmtId="0" fontId="8" fillId="7" borderId="24" xfId="0" applyFont="1" applyFill="1" applyBorder="1" applyAlignment="1" applyProtection="1">
      <alignment horizontal="center" vertical="center"/>
      <protection locked="0"/>
    </xf>
    <xf numFmtId="0" fontId="8" fillId="7" borderId="9" xfId="0" applyFont="1" applyFill="1" applyBorder="1" applyAlignment="1" applyProtection="1">
      <alignment horizontal="center" vertical="center"/>
      <protection locked="0"/>
    </xf>
    <xf numFmtId="0" fontId="9" fillId="0" borderId="27" xfId="0" applyFont="1" applyBorder="1" applyAlignment="1" applyProtection="1">
      <alignment horizontal="center" vertical="center"/>
      <protection locked="0"/>
    </xf>
    <xf numFmtId="0" fontId="9" fillId="0" borderId="4" xfId="0" applyFont="1" applyBorder="1" applyAlignment="1" applyProtection="1">
      <alignment horizontal="left" vertical="center"/>
      <protection locked="0"/>
    </xf>
    <xf numFmtId="0" fontId="9" fillId="0" borderId="3" xfId="0" applyFont="1" applyBorder="1" applyAlignment="1" applyProtection="1">
      <alignment horizontal="left" vertical="center"/>
      <protection locked="0"/>
    </xf>
    <xf numFmtId="0" fontId="9" fillId="0" borderId="19" xfId="0" applyFont="1" applyBorder="1" applyAlignment="1" applyProtection="1">
      <alignment horizontal="center" vertical="center"/>
      <protection locked="0"/>
    </xf>
    <xf numFmtId="164" fontId="9" fillId="0" borderId="3" xfId="0" applyNumberFormat="1" applyFont="1" applyBorder="1" applyAlignment="1" applyProtection="1">
      <alignment horizontal="center" vertical="center"/>
      <protection locked="0"/>
    </xf>
    <xf numFmtId="0" fontId="9" fillId="0" borderId="3" xfId="0" applyFont="1" applyBorder="1" applyAlignment="1" applyProtection="1">
      <alignment horizontal="center" vertical="center"/>
      <protection locked="0"/>
    </xf>
    <xf numFmtId="0" fontId="9" fillId="0" borderId="28" xfId="0" applyFont="1" applyBorder="1" applyAlignment="1" applyProtection="1">
      <alignment horizontal="center" vertical="center"/>
      <protection locked="0"/>
    </xf>
    <xf numFmtId="0" fontId="9" fillId="0" borderId="8" xfId="0" applyFont="1" applyBorder="1" applyAlignment="1" applyProtection="1">
      <alignment horizontal="left" vertical="center"/>
      <protection locked="0"/>
    </xf>
    <xf numFmtId="0" fontId="9" fillId="0" borderId="6" xfId="0" applyFont="1" applyBorder="1" applyAlignment="1" applyProtection="1">
      <alignment horizontal="left" vertical="center"/>
      <protection locked="0"/>
    </xf>
    <xf numFmtId="0" fontId="9" fillId="0" borderId="13" xfId="0" applyFont="1" applyBorder="1" applyAlignment="1" applyProtection="1">
      <alignment horizontal="center" vertical="center"/>
      <protection locked="0"/>
    </xf>
    <xf numFmtId="164" fontId="9" fillId="0" borderId="6" xfId="0" applyNumberFormat="1" applyFont="1" applyBorder="1" applyAlignment="1" applyProtection="1">
      <alignment horizontal="center" vertical="center"/>
      <protection locked="0"/>
    </xf>
    <xf numFmtId="0" fontId="9" fillId="0" borderId="6" xfId="0" applyFont="1" applyBorder="1" applyAlignment="1" applyProtection="1">
      <alignment horizontal="center" vertical="center"/>
      <protection locked="0"/>
    </xf>
    <xf numFmtId="0" fontId="9" fillId="0" borderId="29" xfId="0" applyFont="1" applyBorder="1" applyAlignment="1" applyProtection="1">
      <alignment horizontal="center" vertical="center"/>
      <protection locked="0"/>
    </xf>
    <xf numFmtId="0" fontId="9" fillId="0" borderId="26" xfId="0" applyFont="1" applyBorder="1" applyAlignment="1" applyProtection="1">
      <alignment horizontal="left" vertical="center"/>
      <protection locked="0"/>
    </xf>
    <xf numFmtId="0" fontId="9" fillId="0" borderId="17" xfId="0" applyFont="1" applyBorder="1" applyAlignment="1" applyProtection="1">
      <alignment horizontal="left" vertical="center"/>
      <protection locked="0"/>
    </xf>
    <xf numFmtId="0" fontId="9" fillId="0" borderId="15" xfId="0" applyFont="1" applyBorder="1" applyAlignment="1" applyProtection="1">
      <alignment horizontal="center" vertical="center"/>
      <protection locked="0"/>
    </xf>
    <xf numFmtId="164" fontId="9" fillId="0" borderId="17" xfId="0" applyNumberFormat="1" applyFont="1" applyBorder="1" applyAlignment="1" applyProtection="1">
      <alignment horizontal="center" vertical="center"/>
      <protection locked="0"/>
    </xf>
    <xf numFmtId="0" fontId="9" fillId="0" borderId="17" xfId="0" applyFont="1" applyBorder="1" applyAlignment="1" applyProtection="1">
      <alignment horizontal="center" vertical="center"/>
      <protection locked="0"/>
    </xf>
    <xf numFmtId="0" fontId="9" fillId="0" borderId="1" xfId="0" applyFont="1" applyBorder="1" applyAlignment="1" applyProtection="1">
      <alignment horizontal="right" vertical="center"/>
      <protection locked="0"/>
    </xf>
    <xf numFmtId="0" fontId="9" fillId="0" borderId="0" xfId="0" applyFont="1" applyAlignment="1" applyProtection="1">
      <alignment horizontal="justify" vertical="center"/>
      <protection locked="0"/>
    </xf>
    <xf numFmtId="6" fontId="9" fillId="0" borderId="0" xfId="0" applyNumberFormat="1" applyFont="1" applyAlignment="1" applyProtection="1">
      <alignment horizontal="right" vertical="center"/>
      <protection locked="0"/>
    </xf>
    <xf numFmtId="0" fontId="10" fillId="0" borderId="0" xfId="0" applyFont="1" applyProtection="1">
      <protection locked="0"/>
    </xf>
    <xf numFmtId="0" fontId="8" fillId="2" borderId="9" xfId="0" applyFont="1" applyFill="1" applyBorder="1" applyAlignment="1" applyProtection="1">
      <alignment horizontal="justify" vertical="center"/>
      <protection locked="0"/>
    </xf>
    <xf numFmtId="0" fontId="8" fillId="2" borderId="21" xfId="0" applyFont="1" applyFill="1" applyBorder="1" applyAlignment="1" applyProtection="1">
      <alignment horizontal="justify" vertical="center"/>
      <protection locked="0"/>
    </xf>
    <xf numFmtId="0" fontId="8" fillId="2" borderId="24" xfId="0" applyFont="1" applyFill="1" applyBorder="1" applyAlignment="1" applyProtection="1">
      <alignment horizontal="justify" vertical="center"/>
      <protection locked="0"/>
    </xf>
    <xf numFmtId="0" fontId="8" fillId="2" borderId="38" xfId="0" applyFont="1" applyFill="1" applyBorder="1" applyAlignment="1" applyProtection="1">
      <alignment horizontal="center" vertical="center"/>
      <protection locked="0"/>
    </xf>
    <xf numFmtId="0" fontId="9" fillId="0" borderId="19" xfId="0" applyFont="1" applyBorder="1" applyAlignment="1" applyProtection="1">
      <alignment horizontal="left" vertical="center"/>
      <protection locked="0"/>
    </xf>
    <xf numFmtId="0" fontId="9" fillId="0" borderId="20" xfId="0" applyFont="1" applyBorder="1" applyAlignment="1" applyProtection="1">
      <alignment horizontal="left" vertical="center"/>
      <protection locked="0"/>
    </xf>
    <xf numFmtId="0" fontId="9" fillId="0" borderId="43" xfId="0" applyFont="1" applyBorder="1" applyAlignment="1" applyProtection="1">
      <alignment horizontal="center" vertical="center"/>
      <protection locked="0"/>
    </xf>
    <xf numFmtId="0" fontId="9" fillId="0" borderId="13" xfId="0" applyFont="1" applyBorder="1" applyAlignment="1" applyProtection="1">
      <alignment horizontal="left" vertical="center"/>
      <protection locked="0"/>
    </xf>
    <xf numFmtId="0" fontId="9" fillId="0" borderId="14" xfId="0" applyFont="1" applyBorder="1" applyAlignment="1" applyProtection="1">
      <alignment horizontal="left" vertical="center"/>
      <protection locked="0"/>
    </xf>
    <xf numFmtId="0" fontId="9" fillId="0" borderId="15" xfId="0" applyFont="1" applyBorder="1" applyAlignment="1" applyProtection="1">
      <alignment horizontal="left" vertical="center"/>
      <protection locked="0"/>
    </xf>
    <xf numFmtId="0" fontId="9" fillId="0" borderId="18" xfId="0" applyFont="1" applyBorder="1" applyAlignment="1" applyProtection="1">
      <alignment horizontal="left" vertical="center"/>
      <protection locked="0"/>
    </xf>
    <xf numFmtId="0" fontId="9" fillId="0" borderId="0" xfId="0" applyFont="1" applyAlignment="1" applyProtection="1">
      <alignment horizontal="center" vertical="center"/>
      <protection locked="0"/>
    </xf>
    <xf numFmtId="0" fontId="9" fillId="0" borderId="0" xfId="0" applyFont="1" applyAlignment="1" applyProtection="1">
      <alignment horizontal="left" vertical="center"/>
      <protection locked="0"/>
    </xf>
    <xf numFmtId="0" fontId="8" fillId="9" borderId="31" xfId="0" applyFont="1" applyFill="1" applyBorder="1" applyAlignment="1" applyProtection="1">
      <alignment horizontal="center" vertical="center"/>
      <protection locked="0"/>
    </xf>
    <xf numFmtId="0" fontId="8" fillId="9" borderId="9" xfId="0" applyFont="1" applyFill="1" applyBorder="1" applyAlignment="1" applyProtection="1">
      <alignment horizontal="justify" vertical="center"/>
      <protection locked="0"/>
    </xf>
    <xf numFmtId="0" fontId="8" fillId="9" borderId="25" xfId="0" applyFont="1" applyFill="1" applyBorder="1" applyAlignment="1" applyProtection="1">
      <alignment horizontal="center" vertical="center"/>
      <protection locked="0"/>
    </xf>
    <xf numFmtId="0" fontId="8" fillId="9" borderId="22" xfId="0" applyFont="1" applyFill="1" applyBorder="1" applyAlignment="1" applyProtection="1">
      <alignment horizontal="center" vertical="center"/>
      <protection locked="0"/>
    </xf>
    <xf numFmtId="0" fontId="8" fillId="9" borderId="24" xfId="0" applyFont="1" applyFill="1" applyBorder="1" applyAlignment="1" applyProtection="1">
      <alignment horizontal="center" vertical="center"/>
      <protection locked="0"/>
    </xf>
    <xf numFmtId="0" fontId="8" fillId="9" borderId="35" xfId="0" applyFont="1" applyFill="1" applyBorder="1" applyAlignment="1" applyProtection="1">
      <alignment horizontal="center" vertical="center"/>
      <protection locked="0"/>
    </xf>
    <xf numFmtId="0" fontId="8" fillId="9" borderId="37" xfId="0" applyFont="1" applyFill="1" applyBorder="1" applyAlignment="1" applyProtection="1">
      <alignment horizontal="center" vertical="center"/>
      <protection locked="0"/>
    </xf>
    <xf numFmtId="0" fontId="8" fillId="9" borderId="36" xfId="0" applyFont="1" applyFill="1" applyBorder="1" applyAlignment="1" applyProtection="1">
      <alignment horizontal="center" vertical="center"/>
      <protection locked="0"/>
    </xf>
    <xf numFmtId="0" fontId="8" fillId="9" borderId="38" xfId="0" applyFont="1" applyFill="1" applyBorder="1" applyAlignment="1" applyProtection="1">
      <alignment horizontal="center" vertical="center"/>
      <protection locked="0"/>
    </xf>
    <xf numFmtId="0" fontId="9" fillId="0" borderId="43" xfId="0" applyFont="1" applyBorder="1" applyAlignment="1" applyProtection="1">
      <alignment horizontal="justify" vertical="center"/>
      <protection locked="0"/>
    </xf>
    <xf numFmtId="0" fontId="9" fillId="0" borderId="4" xfId="0" applyFont="1" applyBorder="1" applyAlignment="1" applyProtection="1">
      <alignment horizontal="center" vertical="center"/>
      <protection locked="0"/>
    </xf>
    <xf numFmtId="164" fontId="9" fillId="0" borderId="5" xfId="0" applyNumberFormat="1" applyFont="1" applyBorder="1" applyAlignment="1" applyProtection="1">
      <alignment horizontal="center" vertical="center"/>
      <protection locked="0"/>
    </xf>
    <xf numFmtId="0" fontId="9" fillId="0" borderId="29" xfId="0" applyFont="1" applyBorder="1" applyAlignment="1" applyProtection="1">
      <alignment horizontal="justify" vertical="center"/>
      <protection locked="0"/>
    </xf>
    <xf numFmtId="0" fontId="9" fillId="0" borderId="26" xfId="0" applyFont="1" applyBorder="1" applyAlignment="1" applyProtection="1">
      <alignment horizontal="center" vertical="center"/>
      <protection locked="0"/>
    </xf>
    <xf numFmtId="164" fontId="9" fillId="0" borderId="16" xfId="0" applyNumberFormat="1" applyFont="1" applyBorder="1" applyAlignment="1" applyProtection="1">
      <alignment horizontal="center" vertical="center"/>
      <protection locked="0"/>
    </xf>
    <xf numFmtId="0" fontId="8" fillId="9" borderId="9" xfId="0" applyFont="1" applyFill="1" applyBorder="1" applyAlignment="1" applyProtection="1">
      <alignment horizontal="left" vertical="center"/>
      <protection locked="0"/>
    </xf>
    <xf numFmtId="0" fontId="8" fillId="9" borderId="21" xfId="0" applyFont="1" applyFill="1" applyBorder="1" applyAlignment="1" applyProtection="1">
      <alignment horizontal="left" vertical="center"/>
      <protection locked="0"/>
    </xf>
    <xf numFmtId="0" fontId="8" fillId="9" borderId="24" xfId="0" applyFont="1" applyFill="1" applyBorder="1" applyAlignment="1" applyProtection="1">
      <alignment horizontal="left" vertical="center"/>
      <protection locked="0"/>
    </xf>
    <xf numFmtId="0" fontId="8" fillId="9" borderId="9" xfId="0" applyFont="1" applyFill="1" applyBorder="1" applyAlignment="1" applyProtection="1">
      <alignment horizontal="center" vertical="center"/>
      <protection locked="0"/>
    </xf>
    <xf numFmtId="164" fontId="8" fillId="4" borderId="27" xfId="0" applyNumberFormat="1" applyFont="1" applyFill="1" applyBorder="1" applyAlignment="1" applyProtection="1">
      <alignment horizontal="center" vertical="center"/>
      <protection locked="0"/>
    </xf>
    <xf numFmtId="0" fontId="9" fillId="0" borderId="47" xfId="0" applyFont="1" applyBorder="1" applyAlignment="1" applyProtection="1">
      <alignment horizontal="left" vertical="center"/>
      <protection locked="0"/>
    </xf>
    <xf numFmtId="164" fontId="8" fillId="4" borderId="28" xfId="0" applyNumberFormat="1" applyFont="1" applyFill="1" applyBorder="1" applyAlignment="1" applyProtection="1">
      <alignment horizontal="center" vertical="center"/>
      <protection locked="0"/>
    </xf>
    <xf numFmtId="0" fontId="9" fillId="0" borderId="48" xfId="0" applyFont="1" applyBorder="1" applyAlignment="1" applyProtection="1">
      <alignment horizontal="left" vertical="center"/>
      <protection locked="0"/>
    </xf>
    <xf numFmtId="164" fontId="8" fillId="4" borderId="29" xfId="0" applyNumberFormat="1" applyFont="1" applyFill="1" applyBorder="1" applyAlignment="1" applyProtection="1">
      <alignment horizontal="center" vertical="center"/>
      <protection locked="0"/>
    </xf>
    <xf numFmtId="0" fontId="8" fillId="9" borderId="32" xfId="0" applyFont="1" applyFill="1" applyBorder="1" applyAlignment="1" applyProtection="1">
      <alignment horizontal="left" vertical="center"/>
      <protection locked="0"/>
    </xf>
    <xf numFmtId="0" fontId="9" fillId="0" borderId="44" xfId="0" applyFont="1" applyBorder="1" applyAlignment="1" applyProtection="1">
      <alignment horizontal="center" vertical="center"/>
      <protection locked="0"/>
    </xf>
    <xf numFmtId="0" fontId="9" fillId="0" borderId="45" xfId="0" applyFont="1" applyBorder="1" applyAlignment="1" applyProtection="1">
      <alignment horizontal="center" vertical="center"/>
      <protection locked="0"/>
    </xf>
    <xf numFmtId="0" fontId="9" fillId="0" borderId="46" xfId="0" applyFont="1" applyBorder="1" applyAlignment="1" applyProtection="1">
      <alignment horizontal="center" vertical="center"/>
      <protection locked="0"/>
    </xf>
    <xf numFmtId="0" fontId="16" fillId="4" borderId="10" xfId="0" applyFont="1" applyFill="1" applyBorder="1" applyAlignment="1" applyProtection="1">
      <alignment horizontal="center" vertical="center" wrapText="1"/>
      <protection locked="0"/>
    </xf>
    <xf numFmtId="0" fontId="16" fillId="4" borderId="11" xfId="0" applyFont="1" applyFill="1" applyBorder="1" applyAlignment="1" applyProtection="1">
      <alignment horizontal="center" vertical="center" wrapText="1"/>
      <protection locked="0"/>
    </xf>
    <xf numFmtId="0" fontId="16" fillId="4" borderId="12" xfId="0" applyFont="1" applyFill="1" applyBorder="1" applyAlignment="1" applyProtection="1">
      <alignment horizontal="center" vertical="center" wrapText="1"/>
      <protection locked="0"/>
    </xf>
    <xf numFmtId="0" fontId="0" fillId="0" borderId="0" xfId="0" applyProtection="1">
      <protection locked="0"/>
    </xf>
    <xf numFmtId="0" fontId="22" fillId="10" borderId="2" xfId="0" applyFont="1" applyFill="1" applyBorder="1" applyAlignment="1" applyProtection="1">
      <alignment horizontal="center" vertical="center"/>
      <protection locked="0"/>
    </xf>
    <xf numFmtId="6" fontId="21" fillId="10" borderId="2" xfId="0" applyNumberFormat="1" applyFont="1" applyFill="1" applyBorder="1" applyAlignment="1" applyProtection="1">
      <alignment vertical="center"/>
      <protection locked="0"/>
    </xf>
    <xf numFmtId="164" fontId="8" fillId="11" borderId="28" xfId="0" applyNumberFormat="1" applyFont="1" applyFill="1" applyBorder="1" applyAlignment="1" applyProtection="1">
      <alignment horizontal="center" vertical="center"/>
      <protection locked="0"/>
    </xf>
    <xf numFmtId="164" fontId="8" fillId="11" borderId="29" xfId="0" applyNumberFormat="1" applyFont="1" applyFill="1" applyBorder="1" applyAlignment="1" applyProtection="1">
      <alignment horizontal="center" vertical="center"/>
      <protection locked="0"/>
    </xf>
    <xf numFmtId="0" fontId="22" fillId="5" borderId="2" xfId="0" applyFont="1" applyFill="1" applyBorder="1" applyAlignment="1">
      <alignment horizontal="center" vertical="center"/>
    </xf>
    <xf numFmtId="0" fontId="5" fillId="0" borderId="0" xfId="0" applyFont="1" applyAlignment="1" applyProtection="1">
      <alignment wrapText="1"/>
      <protection locked="0"/>
    </xf>
    <xf numFmtId="165" fontId="24" fillId="0" borderId="18" xfId="1" applyNumberFormat="1" applyFont="1" applyBorder="1" applyAlignment="1" applyProtection="1">
      <alignment horizontal="center" vertical="center"/>
    </xf>
    <xf numFmtId="0" fontId="5" fillId="0" borderId="41" xfId="0" applyFont="1" applyBorder="1" applyAlignment="1" applyProtection="1">
      <alignment horizontal="left" vertical="top"/>
      <protection locked="0"/>
    </xf>
    <xf numFmtId="0" fontId="5" fillId="0" borderId="30" xfId="0" applyFont="1" applyBorder="1" applyAlignment="1" applyProtection="1">
      <alignment horizontal="left" vertical="top"/>
      <protection locked="0"/>
    </xf>
    <xf numFmtId="0" fontId="5" fillId="0" borderId="42" xfId="0" applyFont="1" applyBorder="1" applyAlignment="1" applyProtection="1">
      <alignment horizontal="left" vertical="top"/>
      <protection locked="0"/>
    </xf>
    <xf numFmtId="0" fontId="5" fillId="0" borderId="0" xfId="0" applyFont="1" applyAlignment="1" applyProtection="1">
      <alignment horizontal="left" vertical="top"/>
      <protection locked="0"/>
    </xf>
    <xf numFmtId="0" fontId="5" fillId="0" borderId="1" xfId="0" applyFont="1" applyBorder="1" applyProtection="1">
      <protection locked="0"/>
    </xf>
    <xf numFmtId="0" fontId="5" fillId="0" borderId="54" xfId="0" applyFont="1" applyBorder="1" applyProtection="1">
      <protection locked="0"/>
    </xf>
    <xf numFmtId="0" fontId="5" fillId="0" borderId="41" xfId="0" applyFont="1" applyBorder="1" applyProtection="1">
      <protection locked="0"/>
    </xf>
    <xf numFmtId="0" fontId="5" fillId="0" borderId="30" xfId="0" applyFont="1" applyBorder="1" applyProtection="1">
      <protection locked="0"/>
    </xf>
    <xf numFmtId="0" fontId="5" fillId="0" borderId="42" xfId="0" applyFont="1" applyBorder="1" applyProtection="1">
      <protection locked="0"/>
    </xf>
    <xf numFmtId="0" fontId="33" fillId="0" borderId="4" xfId="0" applyFont="1" applyBorder="1" applyAlignment="1">
      <alignment horizontal="left" vertical="center"/>
    </xf>
    <xf numFmtId="0" fontId="33" fillId="0" borderId="3" xfId="0" applyFont="1" applyBorder="1" applyAlignment="1">
      <alignment horizontal="left" vertical="center"/>
    </xf>
    <xf numFmtId="0" fontId="33" fillId="0" borderId="19" xfId="0" applyFont="1" applyBorder="1" applyAlignment="1">
      <alignment horizontal="center" vertical="center"/>
    </xf>
    <xf numFmtId="164" fontId="33" fillId="0" borderId="3" xfId="0" applyNumberFormat="1" applyFont="1" applyBorder="1" applyAlignment="1">
      <alignment horizontal="center" vertical="center"/>
    </xf>
    <xf numFmtId="0" fontId="33" fillId="0" borderId="8" xfId="0" applyFont="1" applyBorder="1" applyAlignment="1">
      <alignment horizontal="left" vertical="center"/>
    </xf>
    <xf numFmtId="0" fontId="33" fillId="0" borderId="6" xfId="0" applyFont="1" applyBorder="1" applyAlignment="1">
      <alignment horizontal="left" vertical="center"/>
    </xf>
    <xf numFmtId="164" fontId="33" fillId="0" borderId="6" xfId="0" applyNumberFormat="1" applyFont="1" applyBorder="1" applyAlignment="1">
      <alignment horizontal="center" vertical="center"/>
    </xf>
    <xf numFmtId="0" fontId="33" fillId="0" borderId="19" xfId="0" applyFont="1" applyBorder="1" applyAlignment="1">
      <alignment horizontal="left" vertical="center"/>
    </xf>
    <xf numFmtId="0" fontId="33" fillId="0" borderId="20" xfId="0" applyFont="1" applyBorder="1" applyAlignment="1">
      <alignment horizontal="left" vertical="center"/>
    </xf>
    <xf numFmtId="0" fontId="33" fillId="0" borderId="13" xfId="0" applyFont="1" applyBorder="1" applyAlignment="1">
      <alignment horizontal="left" vertical="center"/>
    </xf>
    <xf numFmtId="0" fontId="33" fillId="0" borderId="14" xfId="0" applyFont="1" applyBorder="1" applyAlignment="1">
      <alignment horizontal="left" vertical="center"/>
    </xf>
    <xf numFmtId="0" fontId="7" fillId="9" borderId="31" xfId="0" applyFont="1" applyFill="1" applyBorder="1" applyAlignment="1" applyProtection="1">
      <alignment horizontal="center" vertical="center"/>
      <protection locked="0"/>
    </xf>
    <xf numFmtId="0" fontId="7" fillId="9" borderId="34" xfId="0" applyFont="1" applyFill="1" applyBorder="1" applyAlignment="1" applyProtection="1">
      <alignment horizontal="center" vertical="center"/>
      <protection locked="0"/>
    </xf>
    <xf numFmtId="0" fontId="7" fillId="9" borderId="32" xfId="0" applyFont="1" applyFill="1" applyBorder="1" applyAlignment="1" applyProtection="1">
      <alignment horizontal="center" vertical="center"/>
      <protection locked="0"/>
    </xf>
    <xf numFmtId="0" fontId="12" fillId="8" borderId="31" xfId="0" applyFont="1" applyFill="1" applyBorder="1" applyAlignment="1" applyProtection="1">
      <alignment horizontal="center" vertical="center" wrapText="1"/>
      <protection locked="0"/>
    </xf>
    <xf numFmtId="0" fontId="12" fillId="8" borderId="34" xfId="0" applyFont="1" applyFill="1" applyBorder="1" applyAlignment="1" applyProtection="1">
      <alignment horizontal="center" vertical="center" wrapText="1"/>
      <protection locked="0"/>
    </xf>
    <xf numFmtId="0" fontId="12" fillId="8" borderId="32" xfId="0" applyFont="1" applyFill="1" applyBorder="1" applyAlignment="1" applyProtection="1">
      <alignment horizontal="center" vertical="center" wrapText="1"/>
      <protection locked="0"/>
    </xf>
    <xf numFmtId="0" fontId="7" fillId="9" borderId="39" xfId="0" applyFont="1" applyFill="1" applyBorder="1" applyAlignment="1" applyProtection="1">
      <alignment horizontal="center" vertical="center" wrapText="1"/>
      <protection locked="0"/>
    </xf>
    <xf numFmtId="0" fontId="7" fillId="9" borderId="33" xfId="0" applyFont="1" applyFill="1" applyBorder="1" applyAlignment="1" applyProtection="1">
      <alignment horizontal="center" vertical="center" wrapText="1"/>
      <protection locked="0"/>
    </xf>
    <xf numFmtId="0" fontId="7" fillId="9" borderId="40" xfId="0" applyFont="1" applyFill="1" applyBorder="1" applyAlignment="1" applyProtection="1">
      <alignment horizontal="center" vertical="center" wrapText="1"/>
      <protection locked="0"/>
    </xf>
    <xf numFmtId="0" fontId="7" fillId="9" borderId="41" xfId="0" applyFont="1" applyFill="1" applyBorder="1" applyAlignment="1" applyProtection="1">
      <alignment horizontal="center" vertical="center" wrapText="1"/>
      <protection locked="0"/>
    </xf>
    <xf numFmtId="0" fontId="7" fillId="9" borderId="30" xfId="0" applyFont="1" applyFill="1" applyBorder="1" applyAlignment="1" applyProtection="1">
      <alignment horizontal="center" vertical="center" wrapText="1"/>
      <protection locked="0"/>
    </xf>
    <xf numFmtId="0" fontId="7" fillId="9" borderId="42" xfId="0" applyFont="1" applyFill="1" applyBorder="1" applyAlignment="1" applyProtection="1">
      <alignment horizontal="center" vertical="center" wrapText="1"/>
      <protection locked="0"/>
    </xf>
    <xf numFmtId="0" fontId="5" fillId="0" borderId="33" xfId="0" applyFont="1" applyBorder="1" applyAlignment="1" applyProtection="1">
      <alignment horizontal="center" vertical="center" wrapText="1"/>
      <protection locked="0"/>
    </xf>
    <xf numFmtId="0" fontId="8" fillId="9" borderId="31" xfId="0" applyFont="1" applyFill="1" applyBorder="1" applyAlignment="1" applyProtection="1">
      <alignment horizontal="left" vertical="center"/>
      <protection locked="0"/>
    </xf>
    <xf numFmtId="0" fontId="8" fillId="9" borderId="34" xfId="0" applyFont="1" applyFill="1" applyBorder="1" applyAlignment="1" applyProtection="1">
      <alignment horizontal="left" vertical="center"/>
      <protection locked="0"/>
    </xf>
    <xf numFmtId="0" fontId="8" fillId="9" borderId="32" xfId="0" applyFont="1" applyFill="1" applyBorder="1" applyAlignment="1" applyProtection="1">
      <alignment horizontal="left" vertical="center"/>
      <protection locked="0"/>
    </xf>
    <xf numFmtId="0" fontId="9" fillId="0" borderId="50" xfId="0" applyFont="1" applyBorder="1" applyAlignment="1" applyProtection="1">
      <alignment horizontal="left" vertical="center"/>
      <protection locked="0"/>
    </xf>
    <xf numFmtId="0" fontId="9" fillId="0" borderId="51" xfId="0" applyFont="1" applyBorder="1" applyAlignment="1" applyProtection="1">
      <alignment horizontal="left" vertical="center"/>
      <protection locked="0"/>
    </xf>
    <xf numFmtId="0" fontId="9" fillId="0" borderId="52" xfId="0" applyFont="1" applyBorder="1" applyAlignment="1" applyProtection="1">
      <alignment horizontal="left" vertical="center"/>
      <protection locked="0"/>
    </xf>
    <xf numFmtId="0" fontId="9" fillId="0" borderId="45" xfId="0" applyFont="1" applyBorder="1" applyAlignment="1" applyProtection="1">
      <alignment horizontal="left" vertical="center"/>
      <protection locked="0"/>
    </xf>
    <xf numFmtId="0" fontId="9" fillId="0" borderId="7" xfId="0" applyFont="1" applyBorder="1" applyAlignment="1" applyProtection="1">
      <alignment horizontal="left" vertical="center"/>
      <protection locked="0"/>
    </xf>
    <xf numFmtId="0" fontId="9" fillId="0" borderId="47" xfId="0" applyFont="1" applyBorder="1" applyAlignment="1" applyProtection="1">
      <alignment horizontal="left" vertical="center"/>
      <protection locked="0"/>
    </xf>
    <xf numFmtId="0" fontId="9" fillId="0" borderId="46" xfId="0" applyFont="1" applyBorder="1" applyAlignment="1" applyProtection="1">
      <alignment horizontal="left" vertical="center"/>
      <protection locked="0"/>
    </xf>
    <xf numFmtId="0" fontId="9" fillId="0" borderId="49" xfId="0" applyFont="1" applyBorder="1" applyAlignment="1" applyProtection="1">
      <alignment horizontal="left" vertical="center"/>
      <protection locked="0"/>
    </xf>
    <xf numFmtId="0" fontId="9" fillId="0" borderId="48" xfId="0" applyFont="1" applyBorder="1" applyAlignment="1" applyProtection="1">
      <alignment horizontal="left" vertical="center"/>
      <protection locked="0"/>
    </xf>
    <xf numFmtId="0" fontId="8" fillId="9" borderId="31" xfId="0" applyFont="1" applyFill="1" applyBorder="1" applyAlignment="1" applyProtection="1">
      <alignment horizontal="center" vertical="center"/>
      <protection locked="0"/>
    </xf>
    <xf numFmtId="0" fontId="13" fillId="9" borderId="34" xfId="0" applyFont="1" applyFill="1" applyBorder="1" applyAlignment="1" applyProtection="1">
      <alignment horizontal="center" vertical="center"/>
      <protection locked="0"/>
    </xf>
    <xf numFmtId="0" fontId="13" fillId="9" borderId="32" xfId="0" applyFont="1" applyFill="1" applyBorder="1" applyAlignment="1" applyProtection="1">
      <alignment horizontal="center" vertical="center"/>
      <protection locked="0"/>
    </xf>
    <xf numFmtId="0" fontId="8" fillId="9" borderId="34" xfId="0" applyFont="1" applyFill="1" applyBorder="1" applyAlignment="1" applyProtection="1">
      <alignment horizontal="center" vertical="center"/>
      <protection locked="0"/>
    </xf>
    <xf numFmtId="0" fontId="8" fillId="9" borderId="32" xfId="0" applyFont="1" applyFill="1" applyBorder="1" applyAlignment="1" applyProtection="1">
      <alignment horizontal="center" vertical="center"/>
      <protection locked="0"/>
    </xf>
    <xf numFmtId="0" fontId="8" fillId="9" borderId="31" xfId="0" applyFont="1" applyFill="1" applyBorder="1" applyAlignment="1" applyProtection="1">
      <alignment horizontal="center" vertical="center" wrapText="1"/>
      <protection locked="0"/>
    </xf>
    <xf numFmtId="0" fontId="8" fillId="9" borderId="34" xfId="0" applyFont="1" applyFill="1" applyBorder="1" applyAlignment="1" applyProtection="1">
      <alignment horizontal="center" vertical="center" wrapText="1"/>
      <protection locked="0"/>
    </xf>
    <xf numFmtId="0" fontId="8" fillId="9" borderId="32" xfId="0" applyFont="1" applyFill="1" applyBorder="1" applyAlignment="1" applyProtection="1">
      <alignment horizontal="center" vertical="center" wrapText="1"/>
      <protection locked="0"/>
    </xf>
    <xf numFmtId="6" fontId="21" fillId="0" borderId="13" xfId="0" applyNumberFormat="1" applyFont="1" applyBorder="1" applyAlignment="1">
      <alignment horizontal="center" vertical="center"/>
    </xf>
    <xf numFmtId="0" fontId="21" fillId="0" borderId="2" xfId="0" applyFont="1" applyBorder="1"/>
    <xf numFmtId="0" fontId="21" fillId="0" borderId="14" xfId="0" applyFont="1" applyBorder="1"/>
    <xf numFmtId="0" fontId="2" fillId="8" borderId="39" xfId="0" applyFont="1" applyFill="1" applyBorder="1" applyAlignment="1" applyProtection="1">
      <alignment horizontal="center" vertical="center"/>
      <protection locked="0"/>
    </xf>
    <xf numFmtId="0" fontId="2" fillId="8" borderId="33" xfId="0" applyFont="1" applyFill="1" applyBorder="1" applyAlignment="1" applyProtection="1">
      <alignment horizontal="center" vertical="center"/>
      <protection locked="0"/>
    </xf>
    <xf numFmtId="0" fontId="2" fillId="8" borderId="40" xfId="0" applyFont="1" applyFill="1" applyBorder="1" applyAlignment="1" applyProtection="1">
      <alignment horizontal="center" vertical="center"/>
      <protection locked="0"/>
    </xf>
    <xf numFmtId="0" fontId="6" fillId="8" borderId="41" xfId="0" applyFont="1" applyFill="1" applyBorder="1" applyAlignment="1" applyProtection="1">
      <alignment horizontal="center" vertical="center"/>
      <protection locked="0"/>
    </xf>
    <xf numFmtId="0" fontId="6" fillId="8" borderId="30" xfId="0" applyFont="1" applyFill="1" applyBorder="1" applyAlignment="1" applyProtection="1">
      <alignment horizontal="center" vertical="center"/>
      <protection locked="0"/>
    </xf>
    <xf numFmtId="0" fontId="6" fillId="8" borderId="42" xfId="0" applyFont="1" applyFill="1" applyBorder="1" applyAlignment="1" applyProtection="1">
      <alignment horizontal="center" vertical="center"/>
      <protection locked="0"/>
    </xf>
    <xf numFmtId="0" fontId="7" fillId="9" borderId="33" xfId="0" applyFont="1" applyFill="1" applyBorder="1" applyAlignment="1" applyProtection="1">
      <alignment horizontal="center" vertical="center"/>
      <protection locked="0"/>
    </xf>
    <xf numFmtId="0" fontId="15" fillId="9" borderId="31" xfId="0" applyFont="1" applyFill="1" applyBorder="1" applyAlignment="1" applyProtection="1">
      <alignment horizontal="center" vertical="center" wrapText="1"/>
      <protection locked="0"/>
    </xf>
    <xf numFmtId="0" fontId="15" fillId="9" borderId="34" xfId="0" applyFont="1" applyFill="1" applyBorder="1" applyAlignment="1" applyProtection="1">
      <alignment horizontal="center" vertical="center" wrapText="1"/>
      <protection locked="0"/>
    </xf>
    <xf numFmtId="0" fontId="15" fillId="9" borderId="32" xfId="0" applyFont="1" applyFill="1" applyBorder="1" applyAlignment="1" applyProtection="1">
      <alignment horizontal="center" vertical="center" wrapText="1"/>
      <protection locked="0"/>
    </xf>
    <xf numFmtId="0" fontId="16" fillId="4" borderId="6" xfId="0" applyFont="1" applyFill="1" applyBorder="1" applyAlignment="1" applyProtection="1">
      <alignment horizontal="right" vertical="center" wrapText="1"/>
      <protection locked="0"/>
    </xf>
    <xf numFmtId="0" fontId="16" fillId="4" borderId="7" xfId="0" applyFont="1" applyFill="1" applyBorder="1" applyAlignment="1" applyProtection="1">
      <alignment horizontal="right" vertical="center" wrapText="1"/>
      <protection locked="0"/>
    </xf>
    <xf numFmtId="0" fontId="16" fillId="4" borderId="8" xfId="0" applyFont="1" applyFill="1" applyBorder="1" applyAlignment="1" applyProtection="1">
      <alignment horizontal="right" vertical="center" wrapText="1"/>
      <protection locked="0"/>
    </xf>
    <xf numFmtId="0" fontId="16" fillId="4" borderId="2" xfId="0" applyFont="1" applyFill="1" applyBorder="1" applyAlignment="1" applyProtection="1">
      <alignment horizontal="right" vertical="center" wrapText="1"/>
      <protection locked="0"/>
    </xf>
    <xf numFmtId="0" fontId="17" fillId="4" borderId="2" xfId="0" applyFont="1" applyFill="1" applyBorder="1" applyAlignment="1" applyProtection="1">
      <alignment horizontal="right" vertical="center" wrapText="1"/>
      <protection locked="0"/>
    </xf>
    <xf numFmtId="0" fontId="17" fillId="4" borderId="6" xfId="0" applyFont="1" applyFill="1" applyBorder="1" applyAlignment="1" applyProtection="1">
      <alignment horizontal="right" vertical="center" wrapText="1"/>
      <protection locked="0"/>
    </xf>
    <xf numFmtId="0" fontId="7" fillId="8" borderId="31" xfId="0" applyFont="1" applyFill="1" applyBorder="1" applyAlignment="1" applyProtection="1">
      <alignment horizontal="center" vertical="center" wrapText="1"/>
      <protection locked="0"/>
    </xf>
    <xf numFmtId="0" fontId="7" fillId="8" borderId="34" xfId="0" applyFont="1" applyFill="1" applyBorder="1" applyAlignment="1" applyProtection="1">
      <alignment horizontal="center" vertical="center" wrapText="1"/>
      <protection locked="0"/>
    </xf>
    <xf numFmtId="0" fontId="7" fillId="8" borderId="32" xfId="0" applyFont="1" applyFill="1" applyBorder="1" applyAlignment="1" applyProtection="1">
      <alignment horizontal="center" vertical="center" wrapText="1"/>
      <protection locked="0"/>
    </xf>
    <xf numFmtId="0" fontId="5" fillId="0" borderId="33" xfId="0" applyFont="1" applyBorder="1" applyAlignment="1" applyProtection="1">
      <alignment horizontal="center" vertical="center"/>
      <protection locked="0"/>
    </xf>
    <xf numFmtId="0" fontId="5" fillId="0" borderId="39" xfId="0" applyFont="1" applyBorder="1" applyAlignment="1" applyProtection="1">
      <alignment horizontal="left" vertical="top" wrapText="1"/>
      <protection locked="0"/>
    </xf>
    <xf numFmtId="0" fontId="5" fillId="0" borderId="33" xfId="0" applyFont="1" applyBorder="1" applyAlignment="1" applyProtection="1">
      <alignment horizontal="left" vertical="top" wrapText="1"/>
      <protection locked="0"/>
    </xf>
    <xf numFmtId="0" fontId="5" fillId="0" borderId="40" xfId="0" applyFont="1" applyBorder="1" applyAlignment="1" applyProtection="1">
      <alignment horizontal="left" vertical="top" wrapText="1"/>
      <protection locked="0"/>
    </xf>
    <xf numFmtId="0" fontId="5" fillId="0" borderId="1" xfId="0" applyFont="1" applyBorder="1" applyAlignment="1" applyProtection="1">
      <alignment horizontal="left" vertical="top" wrapText="1"/>
      <protection locked="0"/>
    </xf>
    <xf numFmtId="0" fontId="5" fillId="0" borderId="0" xfId="0" applyFont="1" applyAlignment="1" applyProtection="1">
      <alignment horizontal="left" vertical="top" wrapText="1"/>
      <protection locked="0"/>
    </xf>
    <xf numFmtId="0" fontId="5" fillId="0" borderId="54" xfId="0" applyFont="1" applyBorder="1" applyAlignment="1" applyProtection="1">
      <alignment horizontal="left" vertical="top" wrapText="1"/>
      <protection locked="0"/>
    </xf>
    <xf numFmtId="0" fontId="13" fillId="0" borderId="39" xfId="0" applyFont="1" applyBorder="1" applyAlignment="1" applyProtection="1">
      <alignment horizontal="left" vertical="center" wrapText="1"/>
      <protection locked="0"/>
    </xf>
    <xf numFmtId="0" fontId="13" fillId="0" borderId="33" xfId="0" applyFont="1" applyBorder="1" applyAlignment="1" applyProtection="1">
      <alignment horizontal="left" vertical="center" wrapText="1"/>
      <protection locked="0"/>
    </xf>
    <xf numFmtId="0" fontId="13" fillId="0" borderId="40" xfId="0" applyFont="1" applyBorder="1" applyAlignment="1" applyProtection="1">
      <alignment horizontal="left" vertical="center" wrapText="1"/>
      <protection locked="0"/>
    </xf>
    <xf numFmtId="0" fontId="7" fillId="9" borderId="53" xfId="0" applyFont="1" applyFill="1" applyBorder="1" applyAlignment="1" applyProtection="1">
      <alignment horizontal="center" vertical="center" wrapText="1"/>
      <protection locked="0"/>
    </xf>
    <xf numFmtId="0" fontId="7" fillId="9" borderId="38" xfId="0" applyFont="1" applyFill="1" applyBorder="1" applyAlignment="1" applyProtection="1">
      <alignment horizontal="center" vertical="center" wrapText="1"/>
      <protection locked="0"/>
    </xf>
    <xf numFmtId="6" fontId="28" fillId="3" borderId="17" xfId="0" applyNumberFormat="1" applyFont="1" applyFill="1" applyBorder="1" applyAlignment="1">
      <alignment horizontal="center" vertical="center" wrapText="1"/>
    </xf>
    <xf numFmtId="6" fontId="28" fillId="3" borderId="49" xfId="0" applyNumberFormat="1" applyFont="1" applyFill="1" applyBorder="1" applyAlignment="1">
      <alignment horizontal="center" vertical="center" wrapText="1"/>
    </xf>
    <xf numFmtId="6" fontId="28" fillId="3" borderId="26" xfId="0" applyNumberFormat="1" applyFont="1" applyFill="1" applyBorder="1" applyAlignment="1">
      <alignment horizontal="center" vertical="center" wrapText="1"/>
    </xf>
    <xf numFmtId="0" fontId="21" fillId="9" borderId="13" xfId="0" applyFont="1" applyFill="1" applyBorder="1" applyAlignment="1" applyProtection="1">
      <alignment horizontal="center" vertical="center" wrapText="1"/>
      <protection locked="0"/>
    </xf>
    <xf numFmtId="0" fontId="21" fillId="9" borderId="2" xfId="0" applyFont="1" applyFill="1" applyBorder="1" applyAlignment="1" applyProtection="1">
      <alignment horizontal="center"/>
      <protection locked="0"/>
    </xf>
    <xf numFmtId="0" fontId="21" fillId="9" borderId="14" xfId="0" applyFont="1" applyFill="1" applyBorder="1" applyAlignment="1" applyProtection="1">
      <alignment horizontal="center"/>
      <protection locked="0"/>
    </xf>
    <xf numFmtId="6" fontId="21" fillId="11" borderId="13" xfId="0" applyNumberFormat="1" applyFont="1" applyFill="1" applyBorder="1" applyAlignment="1">
      <alignment horizontal="center" vertical="center"/>
    </xf>
    <xf numFmtId="0" fontId="21" fillId="11" borderId="2" xfId="0" applyFont="1" applyFill="1" applyBorder="1"/>
    <xf numFmtId="0" fontId="21" fillId="11" borderId="14" xfId="0" applyFont="1" applyFill="1" applyBorder="1"/>
    <xf numFmtId="0" fontId="21" fillId="9" borderId="10" xfId="0" applyFont="1" applyFill="1" applyBorder="1" applyAlignment="1" applyProtection="1">
      <alignment horizontal="center" vertical="center" wrapText="1"/>
      <protection locked="0"/>
    </xf>
    <xf numFmtId="0" fontId="21" fillId="9" borderId="11" xfId="0" applyFont="1" applyFill="1" applyBorder="1" applyAlignment="1" applyProtection="1">
      <alignment horizontal="center"/>
      <protection locked="0"/>
    </xf>
    <xf numFmtId="0" fontId="21" fillId="9" borderId="12" xfId="0" applyFont="1" applyFill="1" applyBorder="1" applyAlignment="1" applyProtection="1">
      <alignment horizontal="center"/>
      <protection locked="0"/>
    </xf>
  </cellXfs>
  <cellStyles count="3">
    <cellStyle name="Hyperlink" xfId="2" builtinId="8"/>
    <cellStyle name="Normal" xfId="0" builtinId="0"/>
    <cellStyle name="Per cent" xfId="1" builtinId="5"/>
  </cellStyles>
  <dxfs count="12">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play.afl/sites/default/files/2024-12/B0501%20Standard%20Player%20Declaration%20%28FINAL%29.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play.afl/sites/default/files/2024-12/B0501%20Standard%20Player%20Declaration%20%28FINAL%29.docx"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36"/>
  <sheetViews>
    <sheetView tabSelected="1" zoomScaleNormal="100" workbookViewId="0">
      <selection activeCell="H100" sqref="H100"/>
    </sheetView>
  </sheetViews>
  <sheetFormatPr defaultColWidth="8.90625" defaultRowHeight="14.5" x14ac:dyDescent="0.35"/>
  <cols>
    <col min="1" max="1" width="10" style="22" customWidth="1"/>
    <col min="2" max="2" width="16.36328125" style="22" customWidth="1"/>
    <col min="3" max="3" width="23.6328125" style="22" customWidth="1"/>
    <col min="4" max="4" width="14.08984375" style="22" bestFit="1" customWidth="1"/>
    <col min="5" max="5" width="24.6328125" style="22" bestFit="1" customWidth="1"/>
    <col min="6" max="6" width="15.54296875" style="22" customWidth="1"/>
    <col min="7" max="7" width="14.6328125" style="22" customWidth="1"/>
    <col min="8" max="8" width="16.36328125" style="22" customWidth="1"/>
    <col min="9" max="9" width="14.453125" style="22" customWidth="1"/>
    <col min="10" max="10" width="17.90625" style="22" bestFit="1" customWidth="1"/>
    <col min="11" max="16384" width="8.90625" style="22"/>
  </cols>
  <sheetData>
    <row r="1" spans="1:13" ht="21" x14ac:dyDescent="0.35">
      <c r="A1" s="169" t="s">
        <v>34</v>
      </c>
      <c r="B1" s="170"/>
      <c r="C1" s="170"/>
      <c r="D1" s="170"/>
      <c r="E1" s="170"/>
      <c r="F1" s="170"/>
      <c r="G1" s="170"/>
      <c r="H1" s="170"/>
      <c r="I1" s="170"/>
      <c r="J1" s="171"/>
    </row>
    <row r="2" spans="1:13" ht="21.5" thickBot="1" x14ac:dyDescent="0.4">
      <c r="A2" s="172" t="s">
        <v>91</v>
      </c>
      <c r="B2" s="173"/>
      <c r="C2" s="173"/>
      <c r="D2" s="173"/>
      <c r="E2" s="173"/>
      <c r="F2" s="173"/>
      <c r="G2" s="173"/>
      <c r="H2" s="173"/>
      <c r="I2" s="173"/>
      <c r="J2" s="174"/>
    </row>
    <row r="3" spans="1:13" ht="21" x14ac:dyDescent="0.35">
      <c r="A3" s="23"/>
      <c r="B3" s="23"/>
      <c r="C3" s="23"/>
      <c r="D3" s="23"/>
      <c r="E3" s="23"/>
      <c r="F3" s="23"/>
      <c r="G3" s="23"/>
      <c r="H3" s="23"/>
      <c r="I3" s="23"/>
      <c r="J3" s="23"/>
    </row>
    <row r="4" spans="1:13" ht="52.75" customHeight="1" x14ac:dyDescent="0.35">
      <c r="A4" s="179" t="s">
        <v>41</v>
      </c>
      <c r="B4" s="180"/>
      <c r="C4" s="181"/>
      <c r="D4" s="106">
        <v>21</v>
      </c>
      <c r="E4" s="24"/>
      <c r="F4" s="25"/>
      <c r="G4" s="182" t="s">
        <v>26</v>
      </c>
      <c r="H4" s="182"/>
      <c r="I4" s="179"/>
      <c r="J4" s="107">
        <v>100000</v>
      </c>
    </row>
    <row r="5" spans="1:13" ht="52.75" customHeight="1" x14ac:dyDescent="0.4">
      <c r="A5" s="182" t="s">
        <v>42</v>
      </c>
      <c r="B5" s="182"/>
      <c r="C5" s="179"/>
      <c r="D5" s="106">
        <v>18</v>
      </c>
      <c r="E5" s="24"/>
      <c r="F5" s="25"/>
      <c r="M5" s="26"/>
    </row>
    <row r="6" spans="1:13" ht="52.75" customHeight="1" x14ac:dyDescent="0.35">
      <c r="A6" s="183" t="s">
        <v>44</v>
      </c>
      <c r="B6" s="183"/>
      <c r="C6" s="184"/>
      <c r="D6" s="110">
        <f>D4*D5</f>
        <v>378</v>
      </c>
      <c r="E6" s="24"/>
      <c r="F6" s="27"/>
      <c r="G6" s="28" t="s">
        <v>32</v>
      </c>
      <c r="M6" s="29"/>
    </row>
    <row r="7" spans="1:13" ht="21.5" thickBot="1" x14ac:dyDescent="0.4">
      <c r="A7" s="23"/>
      <c r="B7" s="23"/>
      <c r="C7" s="23"/>
      <c r="D7" s="23"/>
      <c r="E7" s="23"/>
      <c r="F7" s="23"/>
      <c r="G7" s="23"/>
      <c r="H7" s="23"/>
      <c r="I7" s="23"/>
      <c r="J7" s="23"/>
      <c r="M7" s="29"/>
    </row>
    <row r="8" spans="1:13" ht="21.65" customHeight="1" thickBot="1" x14ac:dyDescent="0.4">
      <c r="A8" s="185" t="s">
        <v>47</v>
      </c>
      <c r="B8" s="186"/>
      <c r="C8" s="186"/>
      <c r="D8" s="186"/>
      <c r="E8" s="186"/>
      <c r="F8" s="186"/>
      <c r="G8" s="186"/>
      <c r="H8" s="186"/>
      <c r="I8" s="186"/>
      <c r="J8" s="187"/>
      <c r="M8" s="29"/>
    </row>
    <row r="9" spans="1:13" ht="76.25" customHeight="1" thickBot="1" x14ac:dyDescent="0.4">
      <c r="A9" s="30"/>
      <c r="B9" s="133" t="s">
        <v>21</v>
      </c>
      <c r="C9" s="135"/>
      <c r="D9" s="133" t="s">
        <v>0</v>
      </c>
      <c r="E9" s="134"/>
      <c r="F9" s="135"/>
      <c r="G9" s="175" t="s">
        <v>1</v>
      </c>
      <c r="H9" s="175"/>
      <c r="I9" s="175"/>
      <c r="J9" s="31" t="s">
        <v>48</v>
      </c>
      <c r="M9" s="29"/>
    </row>
    <row r="10" spans="1:13" ht="16.5" thickBot="1" x14ac:dyDescent="0.4">
      <c r="A10" s="32"/>
      <c r="B10" s="33" t="s">
        <v>2</v>
      </c>
      <c r="C10" s="34" t="s">
        <v>3</v>
      </c>
      <c r="D10" s="35" t="s">
        <v>4</v>
      </c>
      <c r="E10" s="36" t="s">
        <v>5</v>
      </c>
      <c r="F10" s="37" t="s">
        <v>6</v>
      </c>
      <c r="G10" s="35" t="s">
        <v>4</v>
      </c>
      <c r="H10" s="36" t="s">
        <v>5</v>
      </c>
      <c r="I10" s="36" t="s">
        <v>6</v>
      </c>
      <c r="J10" s="38" t="s">
        <v>25</v>
      </c>
      <c r="M10" s="29"/>
    </row>
    <row r="11" spans="1:13" ht="16" x14ac:dyDescent="0.35">
      <c r="A11" s="39">
        <v>1</v>
      </c>
      <c r="B11" s="40" t="s">
        <v>49</v>
      </c>
      <c r="C11" s="41" t="s">
        <v>50</v>
      </c>
      <c r="D11" s="42">
        <v>18</v>
      </c>
      <c r="E11" s="43">
        <v>200</v>
      </c>
      <c r="F11" s="3">
        <f t="shared" ref="F11:F60" si="0">D11*E11</f>
        <v>3600</v>
      </c>
      <c r="G11" s="42"/>
      <c r="H11" s="44"/>
      <c r="I11" s="4">
        <f>G11*H11</f>
        <v>0</v>
      </c>
      <c r="J11" s="5">
        <f>(F11+I11)</f>
        <v>3600</v>
      </c>
      <c r="M11" s="29"/>
    </row>
    <row r="12" spans="1:13" ht="16" x14ac:dyDescent="0.35">
      <c r="A12" s="45">
        <v>2</v>
      </c>
      <c r="B12" s="46" t="s">
        <v>51</v>
      </c>
      <c r="C12" s="47" t="s">
        <v>52</v>
      </c>
      <c r="D12" s="48">
        <v>18</v>
      </c>
      <c r="E12" s="49">
        <v>200</v>
      </c>
      <c r="F12" s="6">
        <f t="shared" si="0"/>
        <v>3600</v>
      </c>
      <c r="G12" s="48"/>
      <c r="H12" s="50"/>
      <c r="I12" s="7">
        <f t="shared" ref="I12:I60" si="1">G12*H12</f>
        <v>0</v>
      </c>
      <c r="J12" s="8">
        <f t="shared" ref="J12:J60" si="2">(F12+I12)</f>
        <v>3600</v>
      </c>
      <c r="M12" s="29"/>
    </row>
    <row r="13" spans="1:13" ht="16" x14ac:dyDescent="0.35">
      <c r="A13" s="45">
        <v>3</v>
      </c>
      <c r="B13" s="46" t="s">
        <v>53</v>
      </c>
      <c r="C13" s="47" t="s">
        <v>54</v>
      </c>
      <c r="D13" s="48">
        <v>18</v>
      </c>
      <c r="E13" s="49">
        <v>225</v>
      </c>
      <c r="F13" s="6">
        <f t="shared" si="0"/>
        <v>4050</v>
      </c>
      <c r="G13" s="48"/>
      <c r="H13" s="50"/>
      <c r="I13" s="7">
        <f t="shared" si="1"/>
        <v>0</v>
      </c>
      <c r="J13" s="8">
        <f t="shared" si="2"/>
        <v>4050</v>
      </c>
      <c r="M13" s="29"/>
    </row>
    <row r="14" spans="1:13" x14ac:dyDescent="0.35">
      <c r="A14" s="45">
        <v>4</v>
      </c>
      <c r="B14" s="46" t="s">
        <v>55</v>
      </c>
      <c r="C14" s="47" t="s">
        <v>56</v>
      </c>
      <c r="D14" s="48">
        <v>18</v>
      </c>
      <c r="E14" s="49">
        <v>200</v>
      </c>
      <c r="F14" s="6">
        <f t="shared" si="0"/>
        <v>3600</v>
      </c>
      <c r="G14" s="48"/>
      <c r="H14" s="50"/>
      <c r="I14" s="7">
        <f t="shared" si="1"/>
        <v>0</v>
      </c>
      <c r="J14" s="8">
        <f t="shared" si="2"/>
        <v>3600</v>
      </c>
    </row>
    <row r="15" spans="1:13" x14ac:dyDescent="0.35">
      <c r="A15" s="45">
        <v>5</v>
      </c>
      <c r="B15" s="46" t="s">
        <v>57</v>
      </c>
      <c r="C15" s="47" t="s">
        <v>76</v>
      </c>
      <c r="D15" s="48">
        <v>18</v>
      </c>
      <c r="E15" s="49">
        <v>220</v>
      </c>
      <c r="F15" s="6">
        <f t="shared" si="0"/>
        <v>3960</v>
      </c>
      <c r="G15" s="48"/>
      <c r="H15" s="50"/>
      <c r="I15" s="7">
        <f t="shared" si="1"/>
        <v>0</v>
      </c>
      <c r="J15" s="8">
        <f t="shared" si="2"/>
        <v>3960</v>
      </c>
    </row>
    <row r="16" spans="1:13" x14ac:dyDescent="0.35">
      <c r="A16" s="45">
        <v>6</v>
      </c>
      <c r="B16" s="46" t="s">
        <v>59</v>
      </c>
      <c r="C16" s="47" t="s">
        <v>60</v>
      </c>
      <c r="D16" s="48">
        <v>18</v>
      </c>
      <c r="E16" s="49">
        <v>100</v>
      </c>
      <c r="F16" s="6">
        <f t="shared" si="0"/>
        <v>1800</v>
      </c>
      <c r="G16" s="48"/>
      <c r="H16" s="50"/>
      <c r="I16" s="7">
        <f t="shared" si="1"/>
        <v>0</v>
      </c>
      <c r="J16" s="8">
        <f t="shared" si="2"/>
        <v>1800</v>
      </c>
    </row>
    <row r="17" spans="1:10" x14ac:dyDescent="0.35">
      <c r="A17" s="45">
        <v>7</v>
      </c>
      <c r="B17" s="46" t="s">
        <v>61</v>
      </c>
      <c r="C17" s="47" t="s">
        <v>62</v>
      </c>
      <c r="D17" s="48">
        <v>18</v>
      </c>
      <c r="E17" s="49">
        <v>100</v>
      </c>
      <c r="F17" s="6">
        <f t="shared" si="0"/>
        <v>1800</v>
      </c>
      <c r="G17" s="48"/>
      <c r="H17" s="50"/>
      <c r="I17" s="7">
        <f t="shared" si="1"/>
        <v>0</v>
      </c>
      <c r="J17" s="8">
        <f t="shared" si="2"/>
        <v>1800</v>
      </c>
    </row>
    <row r="18" spans="1:10" x14ac:dyDescent="0.35">
      <c r="A18" s="45">
        <v>8</v>
      </c>
      <c r="B18" s="46" t="s">
        <v>63</v>
      </c>
      <c r="C18" s="47" t="s">
        <v>64</v>
      </c>
      <c r="D18" s="48">
        <v>18</v>
      </c>
      <c r="E18" s="49">
        <v>200</v>
      </c>
      <c r="F18" s="6">
        <f t="shared" si="0"/>
        <v>3600</v>
      </c>
      <c r="G18" s="48"/>
      <c r="H18" s="50"/>
      <c r="I18" s="7">
        <f t="shared" si="1"/>
        <v>0</v>
      </c>
      <c r="J18" s="8">
        <f t="shared" si="2"/>
        <v>3600</v>
      </c>
    </row>
    <row r="19" spans="1:10" x14ac:dyDescent="0.35">
      <c r="A19" s="45">
        <v>9</v>
      </c>
      <c r="B19" s="46" t="s">
        <v>65</v>
      </c>
      <c r="C19" s="47" t="s">
        <v>66</v>
      </c>
      <c r="D19" s="48">
        <v>18</v>
      </c>
      <c r="E19" s="49">
        <v>300</v>
      </c>
      <c r="F19" s="6">
        <f t="shared" si="0"/>
        <v>5400</v>
      </c>
      <c r="G19" s="48"/>
      <c r="H19" s="50"/>
      <c r="I19" s="7">
        <f t="shared" si="1"/>
        <v>0</v>
      </c>
      <c r="J19" s="8">
        <f t="shared" si="2"/>
        <v>5400</v>
      </c>
    </row>
    <row r="20" spans="1:10" x14ac:dyDescent="0.35">
      <c r="A20" s="45">
        <v>10</v>
      </c>
      <c r="B20" s="46" t="s">
        <v>67</v>
      </c>
      <c r="C20" s="47" t="s">
        <v>68</v>
      </c>
      <c r="D20" s="48">
        <v>18</v>
      </c>
      <c r="E20" s="49">
        <v>250</v>
      </c>
      <c r="F20" s="6">
        <f t="shared" si="0"/>
        <v>4500</v>
      </c>
      <c r="G20" s="48"/>
      <c r="H20" s="50"/>
      <c r="I20" s="7">
        <f t="shared" si="1"/>
        <v>0</v>
      </c>
      <c r="J20" s="8">
        <f t="shared" si="2"/>
        <v>4500</v>
      </c>
    </row>
    <row r="21" spans="1:10" x14ac:dyDescent="0.35">
      <c r="A21" s="45">
        <v>11</v>
      </c>
      <c r="B21" s="46" t="s">
        <v>69</v>
      </c>
      <c r="C21" s="47" t="s">
        <v>70</v>
      </c>
      <c r="D21" s="48">
        <v>18</v>
      </c>
      <c r="E21" s="49">
        <v>275</v>
      </c>
      <c r="F21" s="6">
        <f t="shared" si="0"/>
        <v>4950</v>
      </c>
      <c r="G21" s="48"/>
      <c r="H21" s="50"/>
      <c r="I21" s="7">
        <f t="shared" si="1"/>
        <v>0</v>
      </c>
      <c r="J21" s="8">
        <f t="shared" si="2"/>
        <v>4950</v>
      </c>
    </row>
    <row r="22" spans="1:10" x14ac:dyDescent="0.35">
      <c r="A22" s="45">
        <v>12</v>
      </c>
      <c r="B22" s="46" t="s">
        <v>71</v>
      </c>
      <c r="C22" s="47" t="s">
        <v>72</v>
      </c>
      <c r="D22" s="48">
        <v>18</v>
      </c>
      <c r="E22" s="49">
        <v>300</v>
      </c>
      <c r="F22" s="6">
        <f t="shared" si="0"/>
        <v>5400</v>
      </c>
      <c r="G22" s="48"/>
      <c r="H22" s="50"/>
      <c r="I22" s="7">
        <f t="shared" si="1"/>
        <v>0</v>
      </c>
      <c r="J22" s="8">
        <f t="shared" si="2"/>
        <v>5400</v>
      </c>
    </row>
    <row r="23" spans="1:10" x14ac:dyDescent="0.35">
      <c r="A23" s="45">
        <v>13</v>
      </c>
      <c r="B23" s="46" t="s">
        <v>73</v>
      </c>
      <c r="C23" s="47" t="s">
        <v>74</v>
      </c>
      <c r="D23" s="48">
        <v>18</v>
      </c>
      <c r="E23" s="49">
        <v>100</v>
      </c>
      <c r="F23" s="6">
        <f t="shared" si="0"/>
        <v>1800</v>
      </c>
      <c r="G23" s="48"/>
      <c r="H23" s="50"/>
      <c r="I23" s="7">
        <f t="shared" si="1"/>
        <v>0</v>
      </c>
      <c r="J23" s="8">
        <f t="shared" si="2"/>
        <v>1800</v>
      </c>
    </row>
    <row r="24" spans="1:10" x14ac:dyDescent="0.35">
      <c r="A24" s="45">
        <v>14</v>
      </c>
      <c r="B24" s="46" t="s">
        <v>75</v>
      </c>
      <c r="C24" s="47" t="s">
        <v>76</v>
      </c>
      <c r="D24" s="48">
        <v>18</v>
      </c>
      <c r="E24" s="49">
        <v>300</v>
      </c>
      <c r="F24" s="6">
        <f t="shared" si="0"/>
        <v>5400</v>
      </c>
      <c r="G24" s="48"/>
      <c r="H24" s="50"/>
      <c r="I24" s="7">
        <f t="shared" si="1"/>
        <v>0</v>
      </c>
      <c r="J24" s="8">
        <f t="shared" si="2"/>
        <v>5400</v>
      </c>
    </row>
    <row r="25" spans="1:10" x14ac:dyDescent="0.35">
      <c r="A25" s="45">
        <v>15</v>
      </c>
      <c r="B25" s="46" t="s">
        <v>77</v>
      </c>
      <c r="C25" s="47" t="s">
        <v>78</v>
      </c>
      <c r="D25" s="48">
        <v>18</v>
      </c>
      <c r="E25" s="49">
        <v>300</v>
      </c>
      <c r="F25" s="6">
        <f t="shared" si="0"/>
        <v>5400</v>
      </c>
      <c r="G25" s="48"/>
      <c r="H25" s="50"/>
      <c r="I25" s="7">
        <f t="shared" si="1"/>
        <v>0</v>
      </c>
      <c r="J25" s="8">
        <f t="shared" si="2"/>
        <v>5400</v>
      </c>
    </row>
    <row r="26" spans="1:10" x14ac:dyDescent="0.35">
      <c r="A26" s="45">
        <v>16</v>
      </c>
      <c r="B26" s="46" t="s">
        <v>79</v>
      </c>
      <c r="C26" s="47" t="s">
        <v>80</v>
      </c>
      <c r="D26" s="48">
        <v>18</v>
      </c>
      <c r="E26" s="49">
        <v>150</v>
      </c>
      <c r="F26" s="6">
        <f t="shared" si="0"/>
        <v>2700</v>
      </c>
      <c r="G26" s="48"/>
      <c r="H26" s="50"/>
      <c r="I26" s="7">
        <f t="shared" si="1"/>
        <v>0</v>
      </c>
      <c r="J26" s="8">
        <f t="shared" si="2"/>
        <v>2700</v>
      </c>
    </row>
    <row r="27" spans="1:10" x14ac:dyDescent="0.35">
      <c r="A27" s="45">
        <v>17</v>
      </c>
      <c r="B27" s="46" t="s">
        <v>81</v>
      </c>
      <c r="C27" s="47" t="s">
        <v>82</v>
      </c>
      <c r="D27" s="48">
        <v>18</v>
      </c>
      <c r="E27" s="49">
        <v>250</v>
      </c>
      <c r="F27" s="6">
        <f t="shared" si="0"/>
        <v>4500</v>
      </c>
      <c r="G27" s="48"/>
      <c r="H27" s="50"/>
      <c r="I27" s="7">
        <f t="shared" si="1"/>
        <v>0</v>
      </c>
      <c r="J27" s="8">
        <f t="shared" si="2"/>
        <v>4500</v>
      </c>
    </row>
    <row r="28" spans="1:10" x14ac:dyDescent="0.35">
      <c r="A28" s="45">
        <v>18</v>
      </c>
      <c r="B28" s="46" t="s">
        <v>83</v>
      </c>
      <c r="C28" s="47" t="s">
        <v>84</v>
      </c>
      <c r="D28" s="48">
        <v>18</v>
      </c>
      <c r="E28" s="49">
        <v>200</v>
      </c>
      <c r="F28" s="6">
        <f t="shared" si="0"/>
        <v>3600</v>
      </c>
      <c r="G28" s="48"/>
      <c r="H28" s="50"/>
      <c r="I28" s="7">
        <f t="shared" si="1"/>
        <v>0</v>
      </c>
      <c r="J28" s="8">
        <f t="shared" si="2"/>
        <v>3600</v>
      </c>
    </row>
    <row r="29" spans="1:10" x14ac:dyDescent="0.35">
      <c r="A29" s="45">
        <v>19</v>
      </c>
      <c r="B29" s="46" t="s">
        <v>85</v>
      </c>
      <c r="C29" s="47" t="s">
        <v>86</v>
      </c>
      <c r="D29" s="48">
        <v>18</v>
      </c>
      <c r="E29" s="49">
        <v>250</v>
      </c>
      <c r="F29" s="6">
        <f t="shared" si="0"/>
        <v>4500</v>
      </c>
      <c r="G29" s="48"/>
      <c r="H29" s="50"/>
      <c r="I29" s="7">
        <f t="shared" si="1"/>
        <v>0</v>
      </c>
      <c r="J29" s="8">
        <f t="shared" si="2"/>
        <v>4500</v>
      </c>
    </row>
    <row r="30" spans="1:10" x14ac:dyDescent="0.35">
      <c r="A30" s="45">
        <v>20</v>
      </c>
      <c r="B30" s="46" t="s">
        <v>87</v>
      </c>
      <c r="C30" s="47" t="s">
        <v>88</v>
      </c>
      <c r="D30" s="48">
        <v>18</v>
      </c>
      <c r="E30" s="49">
        <v>200</v>
      </c>
      <c r="F30" s="6">
        <f t="shared" si="0"/>
        <v>3600</v>
      </c>
      <c r="G30" s="48"/>
      <c r="H30" s="50"/>
      <c r="I30" s="7">
        <f t="shared" si="1"/>
        <v>0</v>
      </c>
      <c r="J30" s="8">
        <f t="shared" si="2"/>
        <v>3600</v>
      </c>
    </row>
    <row r="31" spans="1:10" x14ac:dyDescent="0.35">
      <c r="A31" s="45">
        <v>21</v>
      </c>
      <c r="B31" s="46" t="s">
        <v>89</v>
      </c>
      <c r="C31" s="47" t="s">
        <v>90</v>
      </c>
      <c r="D31" s="48">
        <v>18</v>
      </c>
      <c r="E31" s="49">
        <v>200</v>
      </c>
      <c r="F31" s="6">
        <f t="shared" si="0"/>
        <v>3600</v>
      </c>
      <c r="G31" s="48"/>
      <c r="H31" s="50"/>
      <c r="I31" s="7">
        <f t="shared" si="1"/>
        <v>0</v>
      </c>
      <c r="J31" s="8">
        <f t="shared" si="2"/>
        <v>3600</v>
      </c>
    </row>
    <row r="32" spans="1:10" x14ac:dyDescent="0.35">
      <c r="A32" s="45">
        <v>22</v>
      </c>
      <c r="B32" s="46"/>
      <c r="C32" s="47"/>
      <c r="D32" s="48"/>
      <c r="E32" s="49"/>
      <c r="F32" s="6">
        <f t="shared" si="0"/>
        <v>0</v>
      </c>
      <c r="G32" s="48"/>
      <c r="H32" s="50"/>
      <c r="I32" s="7">
        <f t="shared" si="1"/>
        <v>0</v>
      </c>
      <c r="J32" s="8">
        <f t="shared" si="2"/>
        <v>0</v>
      </c>
    </row>
    <row r="33" spans="1:10" x14ac:dyDescent="0.35">
      <c r="A33" s="45">
        <v>23</v>
      </c>
      <c r="B33" s="46"/>
      <c r="C33" s="47"/>
      <c r="D33" s="48"/>
      <c r="E33" s="49"/>
      <c r="F33" s="6">
        <f t="shared" si="0"/>
        <v>0</v>
      </c>
      <c r="G33" s="48"/>
      <c r="H33" s="50"/>
      <c r="I33" s="7">
        <f t="shared" si="1"/>
        <v>0</v>
      </c>
      <c r="J33" s="8">
        <f t="shared" si="2"/>
        <v>0</v>
      </c>
    </row>
    <row r="34" spans="1:10" x14ac:dyDescent="0.35">
      <c r="A34" s="45">
        <v>24</v>
      </c>
      <c r="B34" s="46"/>
      <c r="C34" s="47"/>
      <c r="D34" s="48"/>
      <c r="E34" s="49"/>
      <c r="F34" s="6">
        <f t="shared" si="0"/>
        <v>0</v>
      </c>
      <c r="G34" s="48"/>
      <c r="H34" s="50"/>
      <c r="I34" s="7">
        <f t="shared" si="1"/>
        <v>0</v>
      </c>
      <c r="J34" s="8">
        <f t="shared" si="2"/>
        <v>0</v>
      </c>
    </row>
    <row r="35" spans="1:10" x14ac:dyDescent="0.35">
      <c r="A35" s="45">
        <v>25</v>
      </c>
      <c r="B35" s="46"/>
      <c r="C35" s="47"/>
      <c r="D35" s="48"/>
      <c r="E35" s="49"/>
      <c r="F35" s="6">
        <f t="shared" si="0"/>
        <v>0</v>
      </c>
      <c r="G35" s="48"/>
      <c r="H35" s="50"/>
      <c r="I35" s="7">
        <f t="shared" si="1"/>
        <v>0</v>
      </c>
      <c r="J35" s="8">
        <f t="shared" si="2"/>
        <v>0</v>
      </c>
    </row>
    <row r="36" spans="1:10" x14ac:dyDescent="0.35">
      <c r="A36" s="45">
        <v>26</v>
      </c>
      <c r="B36" s="46"/>
      <c r="C36" s="47"/>
      <c r="D36" s="48"/>
      <c r="E36" s="49"/>
      <c r="F36" s="6">
        <f t="shared" si="0"/>
        <v>0</v>
      </c>
      <c r="G36" s="48"/>
      <c r="H36" s="50"/>
      <c r="I36" s="7">
        <f t="shared" si="1"/>
        <v>0</v>
      </c>
      <c r="J36" s="8">
        <f t="shared" si="2"/>
        <v>0</v>
      </c>
    </row>
    <row r="37" spans="1:10" x14ac:dyDescent="0.35">
      <c r="A37" s="45">
        <v>27</v>
      </c>
      <c r="B37" s="46"/>
      <c r="C37" s="47"/>
      <c r="D37" s="48"/>
      <c r="E37" s="49"/>
      <c r="F37" s="6">
        <f t="shared" si="0"/>
        <v>0</v>
      </c>
      <c r="G37" s="48"/>
      <c r="H37" s="50"/>
      <c r="I37" s="7">
        <f t="shared" si="1"/>
        <v>0</v>
      </c>
      <c r="J37" s="8">
        <f t="shared" si="2"/>
        <v>0</v>
      </c>
    </row>
    <row r="38" spans="1:10" x14ac:dyDescent="0.35">
      <c r="A38" s="45">
        <v>28</v>
      </c>
      <c r="B38" s="46"/>
      <c r="C38" s="47"/>
      <c r="D38" s="48"/>
      <c r="E38" s="49"/>
      <c r="F38" s="6">
        <f t="shared" si="0"/>
        <v>0</v>
      </c>
      <c r="G38" s="48"/>
      <c r="H38" s="50"/>
      <c r="I38" s="7">
        <f t="shared" si="1"/>
        <v>0</v>
      </c>
      <c r="J38" s="8">
        <f t="shared" si="2"/>
        <v>0</v>
      </c>
    </row>
    <row r="39" spans="1:10" x14ac:dyDescent="0.35">
      <c r="A39" s="45">
        <v>29</v>
      </c>
      <c r="B39" s="46"/>
      <c r="C39" s="47"/>
      <c r="D39" s="48"/>
      <c r="E39" s="49"/>
      <c r="F39" s="6">
        <f t="shared" si="0"/>
        <v>0</v>
      </c>
      <c r="G39" s="48"/>
      <c r="H39" s="50"/>
      <c r="I39" s="7">
        <f t="shared" si="1"/>
        <v>0</v>
      </c>
      <c r="J39" s="8">
        <f t="shared" si="2"/>
        <v>0</v>
      </c>
    </row>
    <row r="40" spans="1:10" x14ac:dyDescent="0.35">
      <c r="A40" s="45">
        <v>30</v>
      </c>
      <c r="B40" s="46"/>
      <c r="C40" s="47"/>
      <c r="D40" s="48"/>
      <c r="E40" s="49"/>
      <c r="F40" s="6">
        <f t="shared" si="0"/>
        <v>0</v>
      </c>
      <c r="G40" s="48"/>
      <c r="H40" s="50"/>
      <c r="I40" s="7">
        <f t="shared" si="1"/>
        <v>0</v>
      </c>
      <c r="J40" s="8">
        <f t="shared" si="2"/>
        <v>0</v>
      </c>
    </row>
    <row r="41" spans="1:10" x14ac:dyDescent="0.35">
      <c r="A41" s="45">
        <v>31</v>
      </c>
      <c r="B41" s="46"/>
      <c r="C41" s="47"/>
      <c r="D41" s="48"/>
      <c r="E41" s="49"/>
      <c r="F41" s="6">
        <f t="shared" si="0"/>
        <v>0</v>
      </c>
      <c r="G41" s="48"/>
      <c r="H41" s="50"/>
      <c r="I41" s="7">
        <f t="shared" si="1"/>
        <v>0</v>
      </c>
      <c r="J41" s="8">
        <f t="shared" si="2"/>
        <v>0</v>
      </c>
    </row>
    <row r="42" spans="1:10" x14ac:dyDescent="0.35">
      <c r="A42" s="45">
        <v>32</v>
      </c>
      <c r="B42" s="46"/>
      <c r="C42" s="47"/>
      <c r="D42" s="48"/>
      <c r="E42" s="49"/>
      <c r="F42" s="6">
        <f t="shared" si="0"/>
        <v>0</v>
      </c>
      <c r="G42" s="48"/>
      <c r="H42" s="50"/>
      <c r="I42" s="7">
        <f t="shared" si="1"/>
        <v>0</v>
      </c>
      <c r="J42" s="8">
        <f t="shared" si="2"/>
        <v>0</v>
      </c>
    </row>
    <row r="43" spans="1:10" x14ac:dyDescent="0.35">
      <c r="A43" s="45">
        <v>33</v>
      </c>
      <c r="B43" s="46"/>
      <c r="C43" s="47"/>
      <c r="D43" s="48"/>
      <c r="E43" s="49"/>
      <c r="F43" s="6">
        <f t="shared" si="0"/>
        <v>0</v>
      </c>
      <c r="G43" s="48"/>
      <c r="H43" s="50"/>
      <c r="I43" s="7">
        <f t="shared" si="1"/>
        <v>0</v>
      </c>
      <c r="J43" s="8">
        <f t="shared" si="2"/>
        <v>0</v>
      </c>
    </row>
    <row r="44" spans="1:10" x14ac:dyDescent="0.35">
      <c r="A44" s="45">
        <v>34</v>
      </c>
      <c r="B44" s="46"/>
      <c r="C44" s="47"/>
      <c r="D44" s="48"/>
      <c r="E44" s="49"/>
      <c r="F44" s="6">
        <f t="shared" si="0"/>
        <v>0</v>
      </c>
      <c r="G44" s="48"/>
      <c r="H44" s="50"/>
      <c r="I44" s="7">
        <f t="shared" si="1"/>
        <v>0</v>
      </c>
      <c r="J44" s="8">
        <f t="shared" si="2"/>
        <v>0</v>
      </c>
    </row>
    <row r="45" spans="1:10" x14ac:dyDescent="0.35">
      <c r="A45" s="45">
        <v>35</v>
      </c>
      <c r="B45" s="46"/>
      <c r="C45" s="47"/>
      <c r="D45" s="48"/>
      <c r="E45" s="49"/>
      <c r="F45" s="6">
        <f t="shared" si="0"/>
        <v>0</v>
      </c>
      <c r="G45" s="48"/>
      <c r="H45" s="50"/>
      <c r="I45" s="7">
        <f t="shared" si="1"/>
        <v>0</v>
      </c>
      <c r="J45" s="8">
        <f t="shared" si="2"/>
        <v>0</v>
      </c>
    </row>
    <row r="46" spans="1:10" x14ac:dyDescent="0.35">
      <c r="A46" s="45">
        <v>36</v>
      </c>
      <c r="B46" s="46"/>
      <c r="C46" s="47"/>
      <c r="D46" s="48"/>
      <c r="E46" s="49"/>
      <c r="F46" s="6">
        <f t="shared" si="0"/>
        <v>0</v>
      </c>
      <c r="G46" s="48"/>
      <c r="H46" s="50"/>
      <c r="I46" s="7">
        <f t="shared" si="1"/>
        <v>0</v>
      </c>
      <c r="J46" s="8">
        <f t="shared" si="2"/>
        <v>0</v>
      </c>
    </row>
    <row r="47" spans="1:10" x14ac:dyDescent="0.35">
      <c r="A47" s="45">
        <v>37</v>
      </c>
      <c r="B47" s="46"/>
      <c r="C47" s="47"/>
      <c r="D47" s="48"/>
      <c r="E47" s="49"/>
      <c r="F47" s="6">
        <f t="shared" si="0"/>
        <v>0</v>
      </c>
      <c r="G47" s="48"/>
      <c r="H47" s="50"/>
      <c r="I47" s="7">
        <f t="shared" si="1"/>
        <v>0</v>
      </c>
      <c r="J47" s="8">
        <f t="shared" si="2"/>
        <v>0</v>
      </c>
    </row>
    <row r="48" spans="1:10" x14ac:dyDescent="0.35">
      <c r="A48" s="45">
        <v>38</v>
      </c>
      <c r="B48" s="46"/>
      <c r="C48" s="47"/>
      <c r="D48" s="48"/>
      <c r="E48" s="49"/>
      <c r="F48" s="6">
        <f t="shared" si="0"/>
        <v>0</v>
      </c>
      <c r="G48" s="48"/>
      <c r="H48" s="50"/>
      <c r="I48" s="7">
        <f t="shared" si="1"/>
        <v>0</v>
      </c>
      <c r="J48" s="8">
        <f t="shared" si="2"/>
        <v>0</v>
      </c>
    </row>
    <row r="49" spans="1:10" x14ac:dyDescent="0.35">
      <c r="A49" s="45">
        <v>39</v>
      </c>
      <c r="B49" s="46"/>
      <c r="C49" s="47"/>
      <c r="D49" s="48"/>
      <c r="E49" s="49"/>
      <c r="F49" s="6">
        <f t="shared" si="0"/>
        <v>0</v>
      </c>
      <c r="G49" s="48"/>
      <c r="H49" s="50"/>
      <c r="I49" s="7">
        <f t="shared" si="1"/>
        <v>0</v>
      </c>
      <c r="J49" s="8">
        <f t="shared" si="2"/>
        <v>0</v>
      </c>
    </row>
    <row r="50" spans="1:10" x14ac:dyDescent="0.35">
      <c r="A50" s="45">
        <v>40</v>
      </c>
      <c r="B50" s="46"/>
      <c r="C50" s="47"/>
      <c r="D50" s="48"/>
      <c r="E50" s="49"/>
      <c r="F50" s="6">
        <f t="shared" si="0"/>
        <v>0</v>
      </c>
      <c r="G50" s="48"/>
      <c r="H50" s="50"/>
      <c r="I50" s="7">
        <f t="shared" si="1"/>
        <v>0</v>
      </c>
      <c r="J50" s="8">
        <f t="shared" si="2"/>
        <v>0</v>
      </c>
    </row>
    <row r="51" spans="1:10" x14ac:dyDescent="0.35">
      <c r="A51" s="45">
        <v>41</v>
      </c>
      <c r="B51" s="46"/>
      <c r="C51" s="47"/>
      <c r="D51" s="48"/>
      <c r="E51" s="49"/>
      <c r="F51" s="6">
        <f t="shared" si="0"/>
        <v>0</v>
      </c>
      <c r="G51" s="48"/>
      <c r="H51" s="50"/>
      <c r="I51" s="7">
        <f t="shared" si="1"/>
        <v>0</v>
      </c>
      <c r="J51" s="8">
        <f t="shared" si="2"/>
        <v>0</v>
      </c>
    </row>
    <row r="52" spans="1:10" x14ac:dyDescent="0.35">
      <c r="A52" s="45">
        <v>42</v>
      </c>
      <c r="B52" s="46"/>
      <c r="C52" s="47"/>
      <c r="D52" s="48"/>
      <c r="E52" s="49"/>
      <c r="F52" s="6">
        <f t="shared" si="0"/>
        <v>0</v>
      </c>
      <c r="G52" s="48"/>
      <c r="H52" s="50"/>
      <c r="I52" s="7">
        <f t="shared" si="1"/>
        <v>0</v>
      </c>
      <c r="J52" s="8">
        <f t="shared" si="2"/>
        <v>0</v>
      </c>
    </row>
    <row r="53" spans="1:10" x14ac:dyDescent="0.35">
      <c r="A53" s="45">
        <v>43</v>
      </c>
      <c r="B53" s="46"/>
      <c r="C53" s="47"/>
      <c r="D53" s="48"/>
      <c r="E53" s="49"/>
      <c r="F53" s="6">
        <f t="shared" si="0"/>
        <v>0</v>
      </c>
      <c r="G53" s="48"/>
      <c r="H53" s="50"/>
      <c r="I53" s="7">
        <f t="shared" si="1"/>
        <v>0</v>
      </c>
      <c r="J53" s="8">
        <f t="shared" si="2"/>
        <v>0</v>
      </c>
    </row>
    <row r="54" spans="1:10" x14ac:dyDescent="0.35">
      <c r="A54" s="45">
        <v>44</v>
      </c>
      <c r="B54" s="46"/>
      <c r="C54" s="47"/>
      <c r="D54" s="48"/>
      <c r="E54" s="49"/>
      <c r="F54" s="6">
        <f t="shared" si="0"/>
        <v>0</v>
      </c>
      <c r="G54" s="48"/>
      <c r="H54" s="50"/>
      <c r="I54" s="7">
        <f t="shared" si="1"/>
        <v>0</v>
      </c>
      <c r="J54" s="8">
        <f t="shared" si="2"/>
        <v>0</v>
      </c>
    </row>
    <row r="55" spans="1:10" x14ac:dyDescent="0.35">
      <c r="A55" s="45">
        <v>45</v>
      </c>
      <c r="B55" s="46"/>
      <c r="C55" s="47"/>
      <c r="D55" s="48"/>
      <c r="E55" s="49"/>
      <c r="F55" s="6">
        <f t="shared" si="0"/>
        <v>0</v>
      </c>
      <c r="G55" s="48"/>
      <c r="H55" s="50"/>
      <c r="I55" s="7">
        <f t="shared" si="1"/>
        <v>0</v>
      </c>
      <c r="J55" s="8">
        <f t="shared" si="2"/>
        <v>0</v>
      </c>
    </row>
    <row r="56" spans="1:10" x14ac:dyDescent="0.35">
      <c r="A56" s="45">
        <v>46</v>
      </c>
      <c r="B56" s="46"/>
      <c r="C56" s="47"/>
      <c r="D56" s="48"/>
      <c r="E56" s="49"/>
      <c r="F56" s="6">
        <f t="shared" si="0"/>
        <v>0</v>
      </c>
      <c r="G56" s="48"/>
      <c r="H56" s="50"/>
      <c r="I56" s="7">
        <f t="shared" si="1"/>
        <v>0</v>
      </c>
      <c r="J56" s="8">
        <f t="shared" si="2"/>
        <v>0</v>
      </c>
    </row>
    <row r="57" spans="1:10" x14ac:dyDescent="0.35">
      <c r="A57" s="45">
        <v>47</v>
      </c>
      <c r="B57" s="46"/>
      <c r="C57" s="47"/>
      <c r="D57" s="48"/>
      <c r="E57" s="49"/>
      <c r="F57" s="6">
        <f t="shared" si="0"/>
        <v>0</v>
      </c>
      <c r="G57" s="48"/>
      <c r="H57" s="50"/>
      <c r="I57" s="7">
        <f t="shared" si="1"/>
        <v>0</v>
      </c>
      <c r="J57" s="8">
        <f t="shared" si="2"/>
        <v>0</v>
      </c>
    </row>
    <row r="58" spans="1:10" x14ac:dyDescent="0.35">
      <c r="A58" s="45">
        <v>48</v>
      </c>
      <c r="B58" s="46"/>
      <c r="C58" s="47"/>
      <c r="D58" s="48"/>
      <c r="E58" s="49"/>
      <c r="F58" s="6">
        <f t="shared" si="0"/>
        <v>0</v>
      </c>
      <c r="G58" s="48"/>
      <c r="H58" s="50"/>
      <c r="I58" s="7">
        <f t="shared" si="1"/>
        <v>0</v>
      </c>
      <c r="J58" s="8">
        <f t="shared" si="2"/>
        <v>0</v>
      </c>
    </row>
    <row r="59" spans="1:10" x14ac:dyDescent="0.35">
      <c r="A59" s="45">
        <v>49</v>
      </c>
      <c r="B59" s="46"/>
      <c r="C59" s="47"/>
      <c r="D59" s="48"/>
      <c r="E59" s="49"/>
      <c r="F59" s="6">
        <f t="shared" si="0"/>
        <v>0</v>
      </c>
      <c r="G59" s="48"/>
      <c r="H59" s="50"/>
      <c r="I59" s="7">
        <f t="shared" si="1"/>
        <v>0</v>
      </c>
      <c r="J59" s="8">
        <f t="shared" si="2"/>
        <v>0</v>
      </c>
    </row>
    <row r="60" spans="1:10" ht="15" thickBot="1" x14ac:dyDescent="0.4">
      <c r="A60" s="51">
        <v>50</v>
      </c>
      <c r="B60" s="52"/>
      <c r="C60" s="53"/>
      <c r="D60" s="54"/>
      <c r="E60" s="55"/>
      <c r="F60" s="9">
        <f t="shared" si="0"/>
        <v>0</v>
      </c>
      <c r="G60" s="54"/>
      <c r="H60" s="56"/>
      <c r="I60" s="10">
        <f t="shared" si="1"/>
        <v>0</v>
      </c>
      <c r="J60" s="11">
        <f t="shared" si="2"/>
        <v>0</v>
      </c>
    </row>
    <row r="61" spans="1:10" ht="15" thickBot="1" x14ac:dyDescent="0.4">
      <c r="A61" s="57"/>
      <c r="B61" s="58"/>
      <c r="C61" s="58"/>
      <c r="D61" s="58"/>
      <c r="G61" s="58"/>
      <c r="H61" s="58"/>
      <c r="I61" s="59"/>
      <c r="J61" s="59"/>
    </row>
    <row r="62" spans="1:10" s="60" customFormat="1" ht="41.15" customHeight="1" x14ac:dyDescent="0.45">
      <c r="A62" s="139" t="s">
        <v>46</v>
      </c>
      <c r="B62" s="140"/>
      <c r="C62" s="141"/>
      <c r="D62" s="198" t="s">
        <v>0</v>
      </c>
      <c r="E62" s="22"/>
      <c r="F62" s="22"/>
      <c r="G62" s="22"/>
    </row>
    <row r="63" spans="1:10" s="60" customFormat="1" ht="15" customHeight="1" thickBot="1" x14ac:dyDescent="0.5">
      <c r="A63" s="142"/>
      <c r="B63" s="143"/>
      <c r="C63" s="144"/>
      <c r="D63" s="199"/>
      <c r="E63" s="22"/>
      <c r="F63" s="22"/>
      <c r="G63" s="22"/>
    </row>
    <row r="64" spans="1:10" ht="15" thickBot="1" x14ac:dyDescent="0.4">
      <c r="A64" s="61"/>
      <c r="B64" s="62" t="s">
        <v>2</v>
      </c>
      <c r="C64" s="63" t="s">
        <v>3</v>
      </c>
      <c r="D64" s="64" t="s">
        <v>4</v>
      </c>
    </row>
    <row r="65" spans="1:4" x14ac:dyDescent="0.35">
      <c r="A65" s="39">
        <v>1</v>
      </c>
      <c r="B65" s="65"/>
      <c r="C65" s="66"/>
      <c r="D65" s="67"/>
    </row>
    <row r="66" spans="1:4" x14ac:dyDescent="0.35">
      <c r="A66" s="45">
        <v>2</v>
      </c>
      <c r="B66" s="68"/>
      <c r="C66" s="69"/>
      <c r="D66" s="45"/>
    </row>
    <row r="67" spans="1:4" x14ac:dyDescent="0.35">
      <c r="A67" s="45">
        <v>3</v>
      </c>
      <c r="B67" s="68"/>
      <c r="C67" s="69"/>
      <c r="D67" s="45"/>
    </row>
    <row r="68" spans="1:4" x14ac:dyDescent="0.35">
      <c r="A68" s="45">
        <v>4</v>
      </c>
      <c r="B68" s="68"/>
      <c r="C68" s="69"/>
      <c r="D68" s="45"/>
    </row>
    <row r="69" spans="1:4" x14ac:dyDescent="0.35">
      <c r="A69" s="45">
        <v>5</v>
      </c>
      <c r="B69" s="68"/>
      <c r="C69" s="69"/>
      <c r="D69" s="45"/>
    </row>
    <row r="70" spans="1:4" x14ac:dyDescent="0.35">
      <c r="A70" s="45">
        <v>6</v>
      </c>
      <c r="B70" s="68"/>
      <c r="C70" s="69"/>
      <c r="D70" s="45"/>
    </row>
    <row r="71" spans="1:4" x14ac:dyDescent="0.35">
      <c r="A71" s="45">
        <v>7</v>
      </c>
      <c r="B71" s="68"/>
      <c r="C71" s="69"/>
      <c r="D71" s="45"/>
    </row>
    <row r="72" spans="1:4" x14ac:dyDescent="0.35">
      <c r="A72" s="45">
        <v>8</v>
      </c>
      <c r="B72" s="68"/>
      <c r="C72" s="69"/>
      <c r="D72" s="45"/>
    </row>
    <row r="73" spans="1:4" x14ac:dyDescent="0.35">
      <c r="A73" s="45">
        <v>9</v>
      </c>
      <c r="B73" s="68"/>
      <c r="C73" s="69"/>
      <c r="D73" s="45"/>
    </row>
    <row r="74" spans="1:4" x14ac:dyDescent="0.35">
      <c r="A74" s="45">
        <v>10</v>
      </c>
      <c r="B74" s="68"/>
      <c r="C74" s="69"/>
      <c r="D74" s="45"/>
    </row>
    <row r="75" spans="1:4" x14ac:dyDescent="0.35">
      <c r="A75" s="45">
        <v>11</v>
      </c>
      <c r="B75" s="68"/>
      <c r="C75" s="69"/>
      <c r="D75" s="45"/>
    </row>
    <row r="76" spans="1:4" x14ac:dyDescent="0.35">
      <c r="A76" s="45">
        <v>12</v>
      </c>
      <c r="B76" s="68"/>
      <c r="C76" s="69"/>
      <c r="D76" s="45"/>
    </row>
    <row r="77" spans="1:4" x14ac:dyDescent="0.35">
      <c r="A77" s="45">
        <v>13</v>
      </c>
      <c r="B77" s="68"/>
      <c r="C77" s="69"/>
      <c r="D77" s="45"/>
    </row>
    <row r="78" spans="1:4" x14ac:dyDescent="0.35">
      <c r="A78" s="45">
        <v>14</v>
      </c>
      <c r="B78" s="68"/>
      <c r="C78" s="69"/>
      <c r="D78" s="45"/>
    </row>
    <row r="79" spans="1:4" x14ac:dyDescent="0.35">
      <c r="A79" s="45">
        <v>15</v>
      </c>
      <c r="B79" s="68"/>
      <c r="C79" s="69"/>
      <c r="D79" s="45"/>
    </row>
    <row r="80" spans="1:4" x14ac:dyDescent="0.35">
      <c r="A80" s="45">
        <v>16</v>
      </c>
      <c r="B80" s="68"/>
      <c r="C80" s="69"/>
      <c r="D80" s="45"/>
    </row>
    <row r="81" spans="1:10" x14ac:dyDescent="0.35">
      <c r="A81" s="45">
        <v>17</v>
      </c>
      <c r="B81" s="68"/>
      <c r="C81" s="69"/>
      <c r="D81" s="45"/>
    </row>
    <row r="82" spans="1:10" x14ac:dyDescent="0.35">
      <c r="A82" s="45">
        <v>18</v>
      </c>
      <c r="B82" s="68"/>
      <c r="C82" s="69"/>
      <c r="D82" s="45"/>
    </row>
    <row r="83" spans="1:10" x14ac:dyDescent="0.35">
      <c r="A83" s="45">
        <v>19</v>
      </c>
      <c r="B83" s="68"/>
      <c r="C83" s="69"/>
      <c r="D83" s="45"/>
    </row>
    <row r="84" spans="1:10" ht="15" thickBot="1" x14ac:dyDescent="0.4">
      <c r="A84" s="51">
        <v>20</v>
      </c>
      <c r="B84" s="70"/>
      <c r="C84" s="71"/>
      <c r="D84" s="51"/>
    </row>
    <row r="85" spans="1:10" ht="15" thickBot="1" x14ac:dyDescent="0.4">
      <c r="A85" s="72"/>
      <c r="B85" s="73"/>
      <c r="C85" s="73"/>
      <c r="D85" s="72"/>
      <c r="E85" s="24"/>
    </row>
    <row r="86" spans="1:10" ht="15" thickBot="1" x14ac:dyDescent="0.4">
      <c r="A86" s="136" t="s">
        <v>45</v>
      </c>
      <c r="B86" s="137"/>
      <c r="C86" s="137"/>
      <c r="D86" s="137"/>
      <c r="E86" s="138"/>
      <c r="F86" s="25"/>
    </row>
    <row r="87" spans="1:10" ht="37.5" thickBot="1" x14ac:dyDescent="0.4">
      <c r="A87" s="176" t="s">
        <v>38</v>
      </c>
      <c r="B87" s="177"/>
      <c r="C87" s="178"/>
      <c r="D87" s="12">
        <f>SUM(D11:D60,D65:D84)</f>
        <v>378</v>
      </c>
      <c r="E87" s="13" t="str">
        <f>IF(D87=D6,"Total Matches Equals","Total Matches Does Not Equal")</f>
        <v>Total Matches Equals</v>
      </c>
      <c r="F87" s="25"/>
    </row>
    <row r="88" spans="1:10" ht="15" thickBot="1" x14ac:dyDescent="0.4">
      <c r="D88" s="58"/>
      <c r="E88" s="58"/>
      <c r="F88" s="59"/>
      <c r="G88" s="58"/>
      <c r="H88" s="58"/>
      <c r="I88" s="59"/>
      <c r="J88" s="59"/>
    </row>
    <row r="89" spans="1:10" ht="33" customHeight="1" thickBot="1" x14ac:dyDescent="0.4">
      <c r="A89" s="136" t="s">
        <v>35</v>
      </c>
      <c r="B89" s="137"/>
      <c r="C89" s="137"/>
      <c r="D89" s="137"/>
      <c r="E89" s="137"/>
      <c r="F89" s="137"/>
      <c r="G89" s="137"/>
      <c r="H89" s="138"/>
    </row>
    <row r="90" spans="1:10" ht="15" thickBot="1" x14ac:dyDescent="0.4">
      <c r="A90" s="158" t="s">
        <v>0</v>
      </c>
      <c r="B90" s="159"/>
      <c r="C90" s="159"/>
      <c r="D90" s="160"/>
      <c r="E90" s="158" t="s">
        <v>1</v>
      </c>
      <c r="F90" s="161"/>
      <c r="G90" s="161"/>
      <c r="H90" s="162"/>
    </row>
    <row r="91" spans="1:10" ht="15" thickBot="1" x14ac:dyDescent="0.4">
      <c r="A91" s="75"/>
      <c r="B91" s="76" t="s">
        <v>4</v>
      </c>
      <c r="C91" s="77" t="s">
        <v>5</v>
      </c>
      <c r="D91" s="78" t="s">
        <v>6</v>
      </c>
      <c r="E91" s="79" t="s">
        <v>4</v>
      </c>
      <c r="F91" s="80" t="s">
        <v>5</v>
      </c>
      <c r="G91" s="81" t="s">
        <v>6</v>
      </c>
      <c r="H91" s="82" t="s">
        <v>19</v>
      </c>
    </row>
    <row r="92" spans="1:10" x14ac:dyDescent="0.35">
      <c r="A92" s="83" t="s">
        <v>7</v>
      </c>
      <c r="B92" s="84"/>
      <c r="C92" s="85"/>
      <c r="D92" s="14">
        <f>B92*C92</f>
        <v>0</v>
      </c>
      <c r="E92" s="42">
        <v>18</v>
      </c>
      <c r="F92" s="85">
        <v>50</v>
      </c>
      <c r="G92" s="15">
        <f>E92*F92</f>
        <v>900</v>
      </c>
      <c r="H92" s="16">
        <f>SUM(D92,G92)</f>
        <v>900</v>
      </c>
    </row>
    <row r="93" spans="1:10" ht="15" thickBot="1" x14ac:dyDescent="0.4">
      <c r="A93" s="86" t="s">
        <v>8</v>
      </c>
      <c r="B93" s="87">
        <v>18</v>
      </c>
      <c r="C93" s="88">
        <v>50</v>
      </c>
      <c r="D93" s="17">
        <f>B93*C93</f>
        <v>900</v>
      </c>
      <c r="E93" s="54"/>
      <c r="F93" s="88"/>
      <c r="G93" s="18">
        <f>E93*F93</f>
        <v>0</v>
      </c>
      <c r="H93" s="19">
        <f>SUM(D93,G93)</f>
        <v>900</v>
      </c>
    </row>
    <row r="94" spans="1:10" ht="15" thickBot="1" x14ac:dyDescent="0.4"/>
    <row r="95" spans="1:10" ht="15" thickBot="1" x14ac:dyDescent="0.4">
      <c r="A95" s="136" t="s">
        <v>15</v>
      </c>
      <c r="B95" s="137"/>
      <c r="C95" s="137"/>
      <c r="D95" s="137"/>
      <c r="E95" s="137"/>
      <c r="F95" s="137"/>
      <c r="G95" s="137"/>
    </row>
    <row r="96" spans="1:10" ht="29" customHeight="1" thickBot="1" x14ac:dyDescent="0.4">
      <c r="A96" s="89"/>
      <c r="B96" s="90" t="s">
        <v>2</v>
      </c>
      <c r="C96" s="91" t="s">
        <v>9</v>
      </c>
      <c r="D96" s="163" t="s">
        <v>40</v>
      </c>
      <c r="E96" s="164"/>
      <c r="F96" s="165"/>
      <c r="G96" s="92" t="s">
        <v>10</v>
      </c>
    </row>
    <row r="97" spans="1:7" x14ac:dyDescent="0.35">
      <c r="A97" s="39">
        <v>1</v>
      </c>
      <c r="B97" s="65" t="s">
        <v>92</v>
      </c>
      <c r="C97" s="66"/>
      <c r="D97" s="149" t="s">
        <v>93</v>
      </c>
      <c r="E97" s="150"/>
      <c r="F97" s="151"/>
      <c r="G97" s="93">
        <v>500</v>
      </c>
    </row>
    <row r="98" spans="1:7" x14ac:dyDescent="0.35">
      <c r="A98" s="45">
        <v>2</v>
      </c>
      <c r="B98" s="68" t="s">
        <v>92</v>
      </c>
      <c r="C98" s="69"/>
      <c r="D98" s="152" t="s">
        <v>94</v>
      </c>
      <c r="E98" s="153"/>
      <c r="F98" s="154"/>
      <c r="G98" s="95">
        <v>250</v>
      </c>
    </row>
    <row r="99" spans="1:7" x14ac:dyDescent="0.35">
      <c r="A99" s="45">
        <v>3</v>
      </c>
      <c r="B99" s="68"/>
      <c r="C99" s="69"/>
      <c r="D99" s="152"/>
      <c r="E99" s="153"/>
      <c r="F99" s="154"/>
      <c r="G99" s="95">
        <v>0</v>
      </c>
    </row>
    <row r="100" spans="1:7" x14ac:dyDescent="0.35">
      <c r="A100" s="45">
        <v>4</v>
      </c>
      <c r="B100" s="68"/>
      <c r="C100" s="69"/>
      <c r="D100" s="152"/>
      <c r="E100" s="153"/>
      <c r="F100" s="154"/>
      <c r="G100" s="95">
        <v>0</v>
      </c>
    </row>
    <row r="101" spans="1:7" ht="15" thickBot="1" x14ac:dyDescent="0.4">
      <c r="A101" s="51">
        <v>5</v>
      </c>
      <c r="B101" s="70"/>
      <c r="C101" s="71"/>
      <c r="D101" s="155"/>
      <c r="E101" s="156"/>
      <c r="F101" s="157"/>
      <c r="G101" s="97">
        <v>0</v>
      </c>
    </row>
    <row r="102" spans="1:7" ht="15" thickBot="1" x14ac:dyDescent="0.4"/>
    <row r="103" spans="1:7" ht="30" customHeight="1" thickBot="1" x14ac:dyDescent="0.4">
      <c r="A103" s="136" t="s">
        <v>20</v>
      </c>
      <c r="B103" s="137"/>
      <c r="C103" s="137"/>
      <c r="D103" s="137"/>
      <c r="E103" s="137"/>
      <c r="F103" s="137"/>
      <c r="G103" s="138"/>
    </row>
    <row r="104" spans="1:7" ht="15" thickBot="1" x14ac:dyDescent="0.4">
      <c r="A104" s="92"/>
      <c r="B104" s="90" t="s">
        <v>2</v>
      </c>
      <c r="C104" s="91" t="s">
        <v>9</v>
      </c>
      <c r="D104" s="146" t="s">
        <v>11</v>
      </c>
      <c r="E104" s="147"/>
      <c r="F104" s="148"/>
      <c r="G104" s="92" t="s">
        <v>12</v>
      </c>
    </row>
    <row r="105" spans="1:7" x14ac:dyDescent="0.35">
      <c r="A105" s="39">
        <v>1</v>
      </c>
      <c r="B105" s="65" t="s">
        <v>87</v>
      </c>
      <c r="C105" s="66" t="s">
        <v>88</v>
      </c>
      <c r="D105" s="149" t="s">
        <v>95</v>
      </c>
      <c r="E105" s="150"/>
      <c r="F105" s="151"/>
      <c r="G105" s="93">
        <v>20000</v>
      </c>
    </row>
    <row r="106" spans="1:7" x14ac:dyDescent="0.35">
      <c r="A106" s="45">
        <v>2</v>
      </c>
      <c r="B106" s="68"/>
      <c r="C106" s="69"/>
      <c r="D106" s="152"/>
      <c r="E106" s="153"/>
      <c r="F106" s="154"/>
      <c r="G106" s="95">
        <v>0</v>
      </c>
    </row>
    <row r="107" spans="1:7" x14ac:dyDescent="0.35">
      <c r="A107" s="45">
        <v>3</v>
      </c>
      <c r="B107" s="68"/>
      <c r="C107" s="69"/>
      <c r="D107" s="152"/>
      <c r="E107" s="153"/>
      <c r="F107" s="154"/>
      <c r="G107" s="95">
        <v>0</v>
      </c>
    </row>
    <row r="108" spans="1:7" x14ac:dyDescent="0.35">
      <c r="A108" s="45">
        <v>4</v>
      </c>
      <c r="B108" s="68"/>
      <c r="C108" s="69"/>
      <c r="D108" s="152"/>
      <c r="E108" s="153"/>
      <c r="F108" s="154"/>
      <c r="G108" s="95">
        <v>0</v>
      </c>
    </row>
    <row r="109" spans="1:7" ht="15" thickBot="1" x14ac:dyDescent="0.4">
      <c r="A109" s="51">
        <v>5</v>
      </c>
      <c r="B109" s="70"/>
      <c r="C109" s="71"/>
      <c r="D109" s="155"/>
      <c r="E109" s="156"/>
      <c r="F109" s="157"/>
      <c r="G109" s="97">
        <v>0</v>
      </c>
    </row>
    <row r="110" spans="1:7" ht="14.75" customHeight="1" x14ac:dyDescent="0.35">
      <c r="A110" s="145" t="s">
        <v>36</v>
      </c>
      <c r="B110" s="145"/>
      <c r="C110" s="145"/>
      <c r="D110" s="145"/>
      <c r="E110" s="145"/>
      <c r="F110" s="145"/>
      <c r="G110" s="145"/>
    </row>
    <row r="111" spans="1:7" ht="15" thickBot="1" x14ac:dyDescent="0.4"/>
    <row r="112" spans="1:7" ht="48" customHeight="1" thickBot="1" x14ac:dyDescent="0.4">
      <c r="A112" s="136" t="s">
        <v>33</v>
      </c>
      <c r="B112" s="137"/>
      <c r="C112" s="137"/>
      <c r="D112" s="137"/>
      <c r="E112" s="137"/>
      <c r="F112" s="137"/>
      <c r="G112" s="138"/>
    </row>
    <row r="113" spans="1:10" ht="15" thickBot="1" x14ac:dyDescent="0.4">
      <c r="A113" s="74"/>
      <c r="B113" s="89" t="s">
        <v>2</v>
      </c>
      <c r="C113" s="98" t="s">
        <v>9</v>
      </c>
      <c r="D113" s="146" t="s">
        <v>11</v>
      </c>
      <c r="E113" s="147"/>
      <c r="F113" s="148"/>
      <c r="G113" s="92" t="s">
        <v>12</v>
      </c>
    </row>
    <row r="114" spans="1:10" x14ac:dyDescent="0.35">
      <c r="A114" s="99">
        <v>1</v>
      </c>
      <c r="B114" s="65" t="s">
        <v>87</v>
      </c>
      <c r="C114" s="94" t="s">
        <v>88</v>
      </c>
      <c r="D114" s="149" t="s">
        <v>96</v>
      </c>
      <c r="E114" s="150"/>
      <c r="F114" s="151"/>
      <c r="G114" s="108">
        <v>11800</v>
      </c>
    </row>
    <row r="115" spans="1:10" x14ac:dyDescent="0.35">
      <c r="A115" s="100">
        <v>2</v>
      </c>
      <c r="B115" s="68"/>
      <c r="C115" s="94"/>
      <c r="D115" s="152"/>
      <c r="E115" s="153"/>
      <c r="F115" s="154"/>
      <c r="G115" s="108">
        <v>0</v>
      </c>
    </row>
    <row r="116" spans="1:10" x14ac:dyDescent="0.35">
      <c r="A116" s="100">
        <v>3</v>
      </c>
      <c r="B116" s="68"/>
      <c r="C116" s="94"/>
      <c r="D116" s="152"/>
      <c r="E116" s="153"/>
      <c r="F116" s="154"/>
      <c r="G116" s="108">
        <v>0</v>
      </c>
    </row>
    <row r="117" spans="1:10" x14ac:dyDescent="0.35">
      <c r="A117" s="100">
        <v>4</v>
      </c>
      <c r="B117" s="68"/>
      <c r="C117" s="94"/>
      <c r="D117" s="152"/>
      <c r="E117" s="153"/>
      <c r="F117" s="154"/>
      <c r="G117" s="108">
        <v>0</v>
      </c>
    </row>
    <row r="118" spans="1:10" ht="15" thickBot="1" x14ac:dyDescent="0.4">
      <c r="A118" s="101">
        <v>5</v>
      </c>
      <c r="B118" s="70"/>
      <c r="C118" s="96"/>
      <c r="D118" s="155"/>
      <c r="E118" s="156"/>
      <c r="F118" s="157"/>
      <c r="G118" s="109">
        <v>0</v>
      </c>
    </row>
    <row r="119" spans="1:10" ht="14.75" customHeight="1" x14ac:dyDescent="0.35">
      <c r="A119" s="188"/>
      <c r="B119" s="188"/>
      <c r="C119" s="188"/>
      <c r="D119" s="188"/>
      <c r="E119" s="188"/>
      <c r="F119" s="188"/>
      <c r="G119" s="188"/>
    </row>
    <row r="120" spans="1:10" ht="15" thickBot="1" x14ac:dyDescent="0.4"/>
    <row r="121" spans="1:10" ht="26.15" customHeight="1" x14ac:dyDescent="0.6">
      <c r="A121" s="209" t="s">
        <v>17</v>
      </c>
      <c r="B121" s="210"/>
      <c r="C121" s="211"/>
    </row>
    <row r="122" spans="1:10" ht="26" x14ac:dyDescent="0.6">
      <c r="A122" s="166">
        <f>SUM(J11:J60,H92:H93,G97:G101,G105:G109)</f>
        <v>103910</v>
      </c>
      <c r="B122" s="167"/>
      <c r="C122" s="168"/>
    </row>
    <row r="123" spans="1:10" ht="26.15" customHeight="1" thickBot="1" x14ac:dyDescent="0.65">
      <c r="A123" s="203" t="s">
        <v>18</v>
      </c>
      <c r="B123" s="204"/>
      <c r="C123" s="205"/>
    </row>
    <row r="124" spans="1:10" ht="26.5" thickBot="1" x14ac:dyDescent="0.65">
      <c r="A124" s="206">
        <f>SUM(G114:G118)</f>
        <v>11800</v>
      </c>
      <c r="B124" s="207"/>
      <c r="C124" s="208"/>
      <c r="E124" s="133" t="s">
        <v>28</v>
      </c>
      <c r="F124" s="134"/>
      <c r="G124" s="135"/>
    </row>
    <row r="125" spans="1:10" ht="51" customHeight="1" x14ac:dyDescent="0.6">
      <c r="A125" s="203" t="s">
        <v>27</v>
      </c>
      <c r="B125" s="204"/>
      <c r="C125" s="205"/>
      <c r="E125" s="102" t="s">
        <v>31</v>
      </c>
      <c r="F125" s="103" t="s">
        <v>29</v>
      </c>
      <c r="G125" s="104" t="s">
        <v>30</v>
      </c>
    </row>
    <row r="126" spans="1:10" ht="47.4" customHeight="1" thickBot="1" x14ac:dyDescent="0.4">
      <c r="A126" s="200">
        <f>A122-A124</f>
        <v>92110</v>
      </c>
      <c r="B126" s="201"/>
      <c r="C126" s="202"/>
      <c r="E126" s="20">
        <f>J4</f>
        <v>100000</v>
      </c>
      <c r="F126" s="21">
        <f>E126-A126</f>
        <v>7890</v>
      </c>
      <c r="G126" s="112">
        <f>F126/E126</f>
        <v>7.8899999999999998E-2</v>
      </c>
    </row>
    <row r="127" spans="1:10" ht="15" thickBot="1" x14ac:dyDescent="0.4">
      <c r="J127" s="105"/>
    </row>
    <row r="128" spans="1:10" x14ac:dyDescent="0.35">
      <c r="A128" s="195" t="s">
        <v>13</v>
      </c>
      <c r="B128" s="196"/>
      <c r="C128" s="196"/>
      <c r="D128" s="196"/>
      <c r="E128" s="196"/>
      <c r="F128" s="196"/>
      <c r="G128" s="196"/>
      <c r="H128" s="197"/>
      <c r="J128" s="105"/>
    </row>
    <row r="129" spans="1:9" ht="30" customHeight="1" x14ac:dyDescent="0.35">
      <c r="A129" s="192" t="s">
        <v>43</v>
      </c>
      <c r="B129" s="193"/>
      <c r="C129" s="193"/>
      <c r="D129" s="193"/>
      <c r="E129" s="193"/>
      <c r="F129" s="193"/>
      <c r="G129" s="193"/>
      <c r="H129" s="194"/>
    </row>
    <row r="130" spans="1:9" ht="15" thickBot="1" x14ac:dyDescent="0.4">
      <c r="A130" s="113" t="s">
        <v>37</v>
      </c>
      <c r="B130" s="114"/>
      <c r="C130" s="114"/>
      <c r="D130" s="114"/>
      <c r="E130" s="114"/>
      <c r="F130" s="114"/>
      <c r="G130" s="114"/>
      <c r="H130" s="115"/>
    </row>
    <row r="131" spans="1:9" ht="15" thickBot="1" x14ac:dyDescent="0.4">
      <c r="A131" s="116"/>
      <c r="B131" s="116"/>
      <c r="C131" s="116"/>
      <c r="D131" s="116"/>
      <c r="E131" s="116"/>
      <c r="F131" s="116"/>
      <c r="G131" s="116"/>
      <c r="H131" s="116"/>
    </row>
    <row r="132" spans="1:9" ht="30" customHeight="1" x14ac:dyDescent="0.35">
      <c r="A132" s="189" t="s">
        <v>16</v>
      </c>
      <c r="B132" s="190"/>
      <c r="C132" s="190"/>
      <c r="D132" s="190"/>
      <c r="E132" s="190"/>
      <c r="F132" s="190"/>
      <c r="G132" s="190"/>
      <c r="H132" s="191"/>
      <c r="I132" s="111"/>
    </row>
    <row r="133" spans="1:9" ht="14.75" customHeight="1" x14ac:dyDescent="0.35">
      <c r="A133" s="117"/>
      <c r="H133" s="118"/>
    </row>
    <row r="134" spans="1:9" x14ac:dyDescent="0.35">
      <c r="A134" s="117" t="s">
        <v>39</v>
      </c>
      <c r="H134" s="118"/>
    </row>
    <row r="135" spans="1:9" x14ac:dyDescent="0.35">
      <c r="A135" s="117" t="s">
        <v>14</v>
      </c>
      <c r="H135" s="118"/>
    </row>
    <row r="136" spans="1:9" ht="15" thickBot="1" x14ac:dyDescent="0.4">
      <c r="A136" s="119"/>
      <c r="B136" s="120"/>
      <c r="C136" s="120"/>
      <c r="D136" s="120"/>
      <c r="E136" s="120"/>
      <c r="F136" s="120"/>
      <c r="G136" s="120"/>
      <c r="H136" s="121"/>
    </row>
  </sheetData>
  <sheetProtection algorithmName="SHA-512" hashValue="oDqLn5LNoxICvZhdnLxgDbwUqAAfs3zki93vRl5EwbncRdbqHm+ojkIwAckTBG7vtung6iK0Ok8gPO3E+NeEng==" saltValue="pDIGtw4YbzWktvz45vnaag==" spinCount="100000" sheet="1" objects="1" scenarios="1" insertRows="0" deleteRows="0" selectLockedCells="1"/>
  <mergeCells count="50">
    <mergeCell ref="A132:H132"/>
    <mergeCell ref="A129:H129"/>
    <mergeCell ref="A128:H128"/>
    <mergeCell ref="D62:D63"/>
    <mergeCell ref="A112:G112"/>
    <mergeCell ref="D107:F107"/>
    <mergeCell ref="D108:F108"/>
    <mergeCell ref="D109:F109"/>
    <mergeCell ref="D97:F97"/>
    <mergeCell ref="D98:F98"/>
    <mergeCell ref="D99:F99"/>
    <mergeCell ref="A126:C126"/>
    <mergeCell ref="A125:C125"/>
    <mergeCell ref="A123:C123"/>
    <mergeCell ref="A124:C124"/>
    <mergeCell ref="A121:C121"/>
    <mergeCell ref="A119:G119"/>
    <mergeCell ref="D113:F113"/>
    <mergeCell ref="D114:F114"/>
    <mergeCell ref="D115:F115"/>
    <mergeCell ref="D116:F116"/>
    <mergeCell ref="D117:F117"/>
    <mergeCell ref="D118:F118"/>
    <mergeCell ref="A1:J1"/>
    <mergeCell ref="A2:J2"/>
    <mergeCell ref="G9:I9"/>
    <mergeCell ref="D9:F9"/>
    <mergeCell ref="A87:C87"/>
    <mergeCell ref="A4:C4"/>
    <mergeCell ref="A5:C5"/>
    <mergeCell ref="A6:C6"/>
    <mergeCell ref="G4:I4"/>
    <mergeCell ref="A8:J8"/>
    <mergeCell ref="B9:C9"/>
    <mergeCell ref="E124:G124"/>
    <mergeCell ref="A86:E86"/>
    <mergeCell ref="A62:C63"/>
    <mergeCell ref="A110:G110"/>
    <mergeCell ref="A103:G103"/>
    <mergeCell ref="D104:F104"/>
    <mergeCell ref="D105:F105"/>
    <mergeCell ref="D106:F106"/>
    <mergeCell ref="D100:F100"/>
    <mergeCell ref="D101:F101"/>
    <mergeCell ref="A89:H89"/>
    <mergeCell ref="A90:D90"/>
    <mergeCell ref="E90:H90"/>
    <mergeCell ref="D96:F96"/>
    <mergeCell ref="A95:G95"/>
    <mergeCell ref="A122:C122"/>
  </mergeCells>
  <conditionalFormatting sqref="A126">
    <cfRule type="expression" dxfId="11" priority="8">
      <formula>$A$126&lt;=$E$126</formula>
    </cfRule>
    <cfRule type="expression" dxfId="10" priority="9">
      <formula>$A$126&gt;$E$126</formula>
    </cfRule>
  </conditionalFormatting>
  <conditionalFormatting sqref="D87:E87">
    <cfRule type="expression" dxfId="9" priority="2">
      <formula>$D$6=$D$87</formula>
    </cfRule>
    <cfRule type="expression" dxfId="8" priority="3">
      <formula>$D$6&lt;&gt;$D$87</formula>
    </cfRule>
  </conditionalFormatting>
  <conditionalFormatting sqref="E80">
    <cfRule type="expression" priority="1">
      <formula>OR($D$6="",$D$87="")</formula>
    </cfRule>
  </conditionalFormatting>
  <conditionalFormatting sqref="F126:G126">
    <cfRule type="expression" dxfId="7" priority="10">
      <formula>$A$126&lt;=$E$126</formula>
    </cfRule>
    <cfRule type="expression" dxfId="6" priority="12">
      <formula>$A$126&gt;$E$126</formula>
    </cfRule>
  </conditionalFormatting>
  <hyperlinks>
    <hyperlink ref="G6" r:id="rId1" display="Download a Standard Player Declaration" xr:uid="{0FF8D132-1E08-42E4-9F8D-EF0ADF0BFA4E}"/>
  </hyperlinks>
  <pageMargins left="0.7" right="0.7" top="0.75" bottom="0.75" header="0.3" footer="0.3"/>
  <pageSetup paperSize="9" scale="52" fitToHeight="0" orientation="portrait" r:id="rId2"/>
  <extLst>
    <ext xmlns:x14="http://schemas.microsoft.com/office/spreadsheetml/2009/9/main" uri="{CCE6A557-97BC-4b89-ADB6-D9C93CAAB3DF}">
      <x14:dataValidations xmlns:xm="http://schemas.microsoft.com/office/excel/2006/main" count="4">
        <x14:dataValidation type="list" allowBlank="1" showInputMessage="1" showErrorMessage="1" xr:uid="{BDA787B1-09E8-42F2-854D-CBD87531A275}">
          <x14:formula1>
            <xm:f>'Validation Sheet DO NOT EDIT'!$B$2:$B$65</xm:f>
          </x14:formula1>
          <xm:sqref>B115:B118</xm:sqref>
        </x14:dataValidation>
        <x14:dataValidation type="list" allowBlank="1" showInputMessage="1" showErrorMessage="1" xr:uid="{2DA51EBC-8318-4ED4-9743-4B036B571B70}">
          <x14:formula1>
            <xm:f>'Validation Sheet DO NOT EDIT'!$C$2:$C$65</xm:f>
          </x14:formula1>
          <xm:sqref>C115:C118</xm:sqref>
        </x14:dataValidation>
        <x14:dataValidation type="list" allowBlank="1" showInputMessage="1" showErrorMessage="1" xr:uid="{71343F12-3AA9-4AE9-91B4-C33A6A4C9964}">
          <x14:formula1>
            <xm:f>'Validation Sheet DO NOT EDIT'!$B$2:$B$70</xm:f>
          </x14:formula1>
          <xm:sqref>B114</xm:sqref>
        </x14:dataValidation>
        <x14:dataValidation type="list" allowBlank="1" showInputMessage="1" showErrorMessage="1" xr:uid="{06B3BC65-78AB-47D3-B573-5A9ED7FD6F77}">
          <x14:formula1>
            <xm:f>'Validation Sheet DO NOT EDIT'!$C$2:$C$70</xm:f>
          </x14:formula1>
          <xm:sqref>C114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054A2-E95F-4548-B36A-0A185A452685}">
  <dimension ref="A1:M136"/>
  <sheetViews>
    <sheetView topLeftCell="A123" workbookViewId="0">
      <selection activeCell="F74" sqref="F74"/>
    </sheetView>
  </sheetViews>
  <sheetFormatPr defaultColWidth="8.90625" defaultRowHeight="14.5" x14ac:dyDescent="0.35"/>
  <cols>
    <col min="1" max="1" width="10" customWidth="1"/>
    <col min="2" max="2" width="16.36328125" customWidth="1"/>
    <col min="3" max="3" width="23.6328125" customWidth="1"/>
    <col min="4" max="4" width="14.08984375" bestFit="1" customWidth="1"/>
    <col min="5" max="5" width="24.6328125" bestFit="1" customWidth="1"/>
    <col min="6" max="6" width="15.54296875" customWidth="1"/>
    <col min="7" max="7" width="14.6328125" customWidth="1"/>
    <col min="8" max="8" width="16.36328125" customWidth="1"/>
    <col min="9" max="9" width="14.453125" customWidth="1"/>
    <col min="10" max="10" width="17.90625" bestFit="1" customWidth="1"/>
  </cols>
  <sheetData>
    <row r="1" spans="1:13" s="22" customFormat="1" ht="21" x14ac:dyDescent="0.35">
      <c r="A1" s="169" t="s">
        <v>34</v>
      </c>
      <c r="B1" s="170"/>
      <c r="C1" s="170"/>
      <c r="D1" s="170"/>
      <c r="E1" s="170"/>
      <c r="F1" s="170"/>
      <c r="G1" s="170"/>
      <c r="H1" s="170"/>
      <c r="I1" s="170"/>
      <c r="J1" s="171"/>
    </row>
    <row r="2" spans="1:13" s="22" customFormat="1" ht="21.5" thickBot="1" x14ac:dyDescent="0.4">
      <c r="A2" s="172" t="s">
        <v>91</v>
      </c>
      <c r="B2" s="173"/>
      <c r="C2" s="173"/>
      <c r="D2" s="173"/>
      <c r="E2" s="173"/>
      <c r="F2" s="173"/>
      <c r="G2" s="173"/>
      <c r="H2" s="173"/>
      <c r="I2" s="173"/>
      <c r="J2" s="174"/>
    </row>
    <row r="3" spans="1:13" s="22" customFormat="1" ht="21" x14ac:dyDescent="0.35">
      <c r="A3" s="23"/>
      <c r="B3" s="23"/>
      <c r="C3" s="23"/>
      <c r="D3" s="23"/>
      <c r="E3" s="23"/>
      <c r="F3" s="23"/>
      <c r="G3" s="23"/>
      <c r="H3" s="23"/>
      <c r="I3" s="23"/>
      <c r="J3" s="23"/>
    </row>
    <row r="4" spans="1:13" s="22" customFormat="1" ht="52.75" customHeight="1" x14ac:dyDescent="0.35">
      <c r="A4" s="179" t="s">
        <v>41</v>
      </c>
      <c r="B4" s="180"/>
      <c r="C4" s="181"/>
      <c r="D4" s="106">
        <v>21</v>
      </c>
      <c r="E4" s="24"/>
      <c r="F4" s="25"/>
      <c r="G4" s="182" t="s">
        <v>26</v>
      </c>
      <c r="H4" s="182"/>
      <c r="I4" s="179"/>
      <c r="J4" s="107">
        <v>100000</v>
      </c>
    </row>
    <row r="5" spans="1:13" s="22" customFormat="1" ht="52.75" customHeight="1" x14ac:dyDescent="0.4">
      <c r="A5" s="182" t="s">
        <v>42</v>
      </c>
      <c r="B5" s="182"/>
      <c r="C5" s="179"/>
      <c r="D5" s="106">
        <v>18</v>
      </c>
      <c r="E5" s="24"/>
      <c r="F5" s="25"/>
      <c r="M5" s="26"/>
    </row>
    <row r="6" spans="1:13" s="22" customFormat="1" ht="52.75" customHeight="1" x14ac:dyDescent="0.35">
      <c r="A6" s="183" t="s">
        <v>44</v>
      </c>
      <c r="B6" s="183"/>
      <c r="C6" s="184"/>
      <c r="D6" s="110">
        <f>D4*D5</f>
        <v>378</v>
      </c>
      <c r="E6" s="24"/>
      <c r="F6" s="27"/>
      <c r="G6" s="28" t="s">
        <v>32</v>
      </c>
      <c r="M6" s="29"/>
    </row>
    <row r="7" spans="1:13" s="22" customFormat="1" ht="21.5" thickBot="1" x14ac:dyDescent="0.4">
      <c r="A7" s="23"/>
      <c r="B7" s="23"/>
      <c r="C7" s="23"/>
      <c r="D7" s="23"/>
      <c r="E7" s="23"/>
      <c r="F7" s="23"/>
      <c r="G7" s="23"/>
      <c r="H7" s="23"/>
      <c r="I7" s="23"/>
      <c r="J7" s="23"/>
      <c r="M7" s="29"/>
    </row>
    <row r="8" spans="1:13" s="22" customFormat="1" ht="21.65" customHeight="1" thickBot="1" x14ac:dyDescent="0.4">
      <c r="A8" s="185" t="s">
        <v>47</v>
      </c>
      <c r="B8" s="186"/>
      <c r="C8" s="186"/>
      <c r="D8" s="186"/>
      <c r="E8" s="186"/>
      <c r="F8" s="186"/>
      <c r="G8" s="186"/>
      <c r="H8" s="186"/>
      <c r="I8" s="186"/>
      <c r="J8" s="187"/>
      <c r="M8" s="29"/>
    </row>
    <row r="9" spans="1:13" s="22" customFormat="1" ht="76.25" customHeight="1" thickBot="1" x14ac:dyDescent="0.4">
      <c r="A9" s="30"/>
      <c r="B9" s="133" t="s">
        <v>21</v>
      </c>
      <c r="C9" s="135"/>
      <c r="D9" s="133" t="s">
        <v>0</v>
      </c>
      <c r="E9" s="134"/>
      <c r="F9" s="135"/>
      <c r="G9" s="175" t="s">
        <v>1</v>
      </c>
      <c r="H9" s="175"/>
      <c r="I9" s="175"/>
      <c r="J9" s="31" t="s">
        <v>48</v>
      </c>
      <c r="M9" s="29"/>
    </row>
    <row r="10" spans="1:13" s="22" customFormat="1" ht="16.5" thickBot="1" x14ac:dyDescent="0.4">
      <c r="A10" s="32"/>
      <c r="B10" s="33" t="s">
        <v>2</v>
      </c>
      <c r="C10" s="34" t="s">
        <v>3</v>
      </c>
      <c r="D10" s="35" t="s">
        <v>4</v>
      </c>
      <c r="E10" s="36" t="s">
        <v>5</v>
      </c>
      <c r="F10" s="37" t="s">
        <v>6</v>
      </c>
      <c r="G10" s="35" t="s">
        <v>4</v>
      </c>
      <c r="H10" s="36" t="s">
        <v>5</v>
      </c>
      <c r="I10" s="36" t="s">
        <v>6</v>
      </c>
      <c r="J10" s="38" t="s">
        <v>25</v>
      </c>
      <c r="M10" s="29"/>
    </row>
    <row r="11" spans="1:13" s="22" customFormat="1" ht="16" x14ac:dyDescent="0.35">
      <c r="A11" s="39">
        <v>1</v>
      </c>
      <c r="B11" s="122" t="s">
        <v>49</v>
      </c>
      <c r="C11" s="123" t="s">
        <v>50</v>
      </c>
      <c r="D11" s="124">
        <v>14</v>
      </c>
      <c r="E11" s="125">
        <v>200</v>
      </c>
      <c r="F11" s="3">
        <f t="shared" ref="F11:F60" si="0">D11*E11</f>
        <v>2800</v>
      </c>
      <c r="G11" s="42"/>
      <c r="H11" s="44"/>
      <c r="I11" s="4">
        <f>G11*H11</f>
        <v>0</v>
      </c>
      <c r="J11" s="5">
        <f>(F11+I11)</f>
        <v>2800</v>
      </c>
      <c r="M11" s="29"/>
    </row>
    <row r="12" spans="1:13" s="22" customFormat="1" ht="16" x14ac:dyDescent="0.35">
      <c r="A12" s="45">
        <v>2</v>
      </c>
      <c r="B12" s="126" t="s">
        <v>51</v>
      </c>
      <c r="C12" s="127" t="s">
        <v>52</v>
      </c>
      <c r="D12" s="124">
        <v>18</v>
      </c>
      <c r="E12" s="128">
        <v>200</v>
      </c>
      <c r="F12" s="6">
        <f t="shared" si="0"/>
        <v>3600</v>
      </c>
      <c r="G12" s="48"/>
      <c r="H12" s="50"/>
      <c r="I12" s="7">
        <f t="shared" ref="I12:I60" si="1">G12*H12</f>
        <v>0</v>
      </c>
      <c r="J12" s="8">
        <f t="shared" ref="J12:J60" si="2">(F12+I12)</f>
        <v>3600</v>
      </c>
      <c r="M12" s="29"/>
    </row>
    <row r="13" spans="1:13" s="22" customFormat="1" ht="16" x14ac:dyDescent="0.35">
      <c r="A13" s="45">
        <v>3</v>
      </c>
      <c r="B13" s="126" t="s">
        <v>53</v>
      </c>
      <c r="C13" s="127" t="s">
        <v>54</v>
      </c>
      <c r="D13" s="124">
        <v>18</v>
      </c>
      <c r="E13" s="128">
        <v>225</v>
      </c>
      <c r="F13" s="6">
        <f t="shared" si="0"/>
        <v>4050</v>
      </c>
      <c r="G13" s="48"/>
      <c r="H13" s="50"/>
      <c r="I13" s="7">
        <f t="shared" si="1"/>
        <v>0</v>
      </c>
      <c r="J13" s="8">
        <f t="shared" si="2"/>
        <v>4050</v>
      </c>
      <c r="M13" s="29"/>
    </row>
    <row r="14" spans="1:13" s="22" customFormat="1" x14ac:dyDescent="0.35">
      <c r="A14" s="45">
        <v>4</v>
      </c>
      <c r="B14" s="126" t="s">
        <v>55</v>
      </c>
      <c r="C14" s="127" t="s">
        <v>56</v>
      </c>
      <c r="D14" s="124">
        <v>18</v>
      </c>
      <c r="E14" s="128">
        <v>200</v>
      </c>
      <c r="F14" s="6">
        <f t="shared" si="0"/>
        <v>3600</v>
      </c>
      <c r="G14" s="48"/>
      <c r="H14" s="50"/>
      <c r="I14" s="7">
        <f t="shared" si="1"/>
        <v>0</v>
      </c>
      <c r="J14" s="8">
        <f t="shared" si="2"/>
        <v>3600</v>
      </c>
    </row>
    <row r="15" spans="1:13" s="22" customFormat="1" x14ac:dyDescent="0.35">
      <c r="A15" s="45">
        <v>5</v>
      </c>
      <c r="B15" s="126" t="s">
        <v>57</v>
      </c>
      <c r="C15" s="127" t="s">
        <v>58</v>
      </c>
      <c r="D15" s="124">
        <v>12</v>
      </c>
      <c r="E15" s="128">
        <v>220</v>
      </c>
      <c r="F15" s="6">
        <f t="shared" si="0"/>
        <v>2640</v>
      </c>
      <c r="G15" s="48"/>
      <c r="H15" s="50"/>
      <c r="I15" s="7">
        <f t="shared" si="1"/>
        <v>0</v>
      </c>
      <c r="J15" s="8">
        <f t="shared" si="2"/>
        <v>2640</v>
      </c>
    </row>
    <row r="16" spans="1:13" s="22" customFormat="1" x14ac:dyDescent="0.35">
      <c r="A16" s="45">
        <v>6</v>
      </c>
      <c r="B16" s="126" t="s">
        <v>59</v>
      </c>
      <c r="C16" s="127" t="s">
        <v>60</v>
      </c>
      <c r="D16" s="124">
        <v>18</v>
      </c>
      <c r="E16" s="128">
        <v>100</v>
      </c>
      <c r="F16" s="6">
        <f t="shared" si="0"/>
        <v>1800</v>
      </c>
      <c r="G16" s="48"/>
      <c r="H16" s="50"/>
      <c r="I16" s="7">
        <f t="shared" si="1"/>
        <v>0</v>
      </c>
      <c r="J16" s="8">
        <f t="shared" si="2"/>
        <v>1800</v>
      </c>
    </row>
    <row r="17" spans="1:10" s="22" customFormat="1" x14ac:dyDescent="0.35">
      <c r="A17" s="45">
        <v>7</v>
      </c>
      <c r="B17" s="126" t="s">
        <v>61</v>
      </c>
      <c r="C17" s="127" t="s">
        <v>62</v>
      </c>
      <c r="D17" s="124">
        <v>18</v>
      </c>
      <c r="E17" s="128">
        <v>100</v>
      </c>
      <c r="F17" s="6">
        <f t="shared" si="0"/>
        <v>1800</v>
      </c>
      <c r="G17" s="48"/>
      <c r="H17" s="50"/>
      <c r="I17" s="7">
        <f t="shared" si="1"/>
        <v>0</v>
      </c>
      <c r="J17" s="8">
        <f t="shared" si="2"/>
        <v>1800</v>
      </c>
    </row>
    <row r="18" spans="1:10" s="22" customFormat="1" x14ac:dyDescent="0.35">
      <c r="A18" s="45">
        <v>8</v>
      </c>
      <c r="B18" s="126" t="s">
        <v>63</v>
      </c>
      <c r="C18" s="127" t="s">
        <v>64</v>
      </c>
      <c r="D18" s="124">
        <v>18</v>
      </c>
      <c r="E18" s="128">
        <v>200</v>
      </c>
      <c r="F18" s="6">
        <f t="shared" si="0"/>
        <v>3600</v>
      </c>
      <c r="G18" s="48"/>
      <c r="H18" s="50"/>
      <c r="I18" s="7">
        <f t="shared" si="1"/>
        <v>0</v>
      </c>
      <c r="J18" s="8">
        <f t="shared" si="2"/>
        <v>3600</v>
      </c>
    </row>
    <row r="19" spans="1:10" s="22" customFormat="1" x14ac:dyDescent="0.35">
      <c r="A19" s="45">
        <v>9</v>
      </c>
      <c r="B19" s="126" t="s">
        <v>65</v>
      </c>
      <c r="C19" s="127" t="s">
        <v>66</v>
      </c>
      <c r="D19" s="124">
        <v>18</v>
      </c>
      <c r="E19" s="128">
        <v>300</v>
      </c>
      <c r="F19" s="6">
        <f t="shared" si="0"/>
        <v>5400</v>
      </c>
      <c r="G19" s="48"/>
      <c r="H19" s="50"/>
      <c r="I19" s="7">
        <f t="shared" si="1"/>
        <v>0</v>
      </c>
      <c r="J19" s="8">
        <f t="shared" si="2"/>
        <v>5400</v>
      </c>
    </row>
    <row r="20" spans="1:10" s="22" customFormat="1" x14ac:dyDescent="0.35">
      <c r="A20" s="45">
        <v>10</v>
      </c>
      <c r="B20" s="126" t="s">
        <v>67</v>
      </c>
      <c r="C20" s="127" t="s">
        <v>68</v>
      </c>
      <c r="D20" s="124">
        <v>18</v>
      </c>
      <c r="E20" s="128">
        <v>250</v>
      </c>
      <c r="F20" s="6">
        <f t="shared" si="0"/>
        <v>4500</v>
      </c>
      <c r="G20" s="48"/>
      <c r="H20" s="50"/>
      <c r="I20" s="7">
        <f t="shared" si="1"/>
        <v>0</v>
      </c>
      <c r="J20" s="8">
        <f t="shared" si="2"/>
        <v>4500</v>
      </c>
    </row>
    <row r="21" spans="1:10" s="22" customFormat="1" x14ac:dyDescent="0.35">
      <c r="A21" s="45">
        <v>11</v>
      </c>
      <c r="B21" s="126" t="s">
        <v>69</v>
      </c>
      <c r="C21" s="127" t="s">
        <v>70</v>
      </c>
      <c r="D21" s="124">
        <v>18</v>
      </c>
      <c r="E21" s="128">
        <v>275</v>
      </c>
      <c r="F21" s="6">
        <f t="shared" si="0"/>
        <v>4950</v>
      </c>
      <c r="G21" s="48"/>
      <c r="H21" s="50"/>
      <c r="I21" s="7">
        <f t="shared" si="1"/>
        <v>0</v>
      </c>
      <c r="J21" s="8">
        <f t="shared" si="2"/>
        <v>4950</v>
      </c>
    </row>
    <row r="22" spans="1:10" s="22" customFormat="1" x14ac:dyDescent="0.35">
      <c r="A22" s="45">
        <v>12</v>
      </c>
      <c r="B22" s="126" t="s">
        <v>71</v>
      </c>
      <c r="C22" s="127" t="s">
        <v>72</v>
      </c>
      <c r="D22" s="124">
        <v>16</v>
      </c>
      <c r="E22" s="128">
        <v>300</v>
      </c>
      <c r="F22" s="6">
        <f t="shared" si="0"/>
        <v>4800</v>
      </c>
      <c r="G22" s="48"/>
      <c r="H22" s="50"/>
      <c r="I22" s="7">
        <f t="shared" si="1"/>
        <v>0</v>
      </c>
      <c r="J22" s="8">
        <f t="shared" si="2"/>
        <v>4800</v>
      </c>
    </row>
    <row r="23" spans="1:10" s="22" customFormat="1" x14ac:dyDescent="0.35">
      <c r="A23" s="45">
        <v>13</v>
      </c>
      <c r="B23" s="126" t="s">
        <v>73</v>
      </c>
      <c r="C23" s="127" t="s">
        <v>74</v>
      </c>
      <c r="D23" s="124">
        <v>18</v>
      </c>
      <c r="E23" s="128">
        <v>100</v>
      </c>
      <c r="F23" s="6">
        <f t="shared" si="0"/>
        <v>1800</v>
      </c>
      <c r="G23" s="48"/>
      <c r="H23" s="50"/>
      <c r="I23" s="7">
        <f t="shared" si="1"/>
        <v>0</v>
      </c>
      <c r="J23" s="8">
        <f t="shared" si="2"/>
        <v>1800</v>
      </c>
    </row>
    <row r="24" spans="1:10" s="22" customFormat="1" x14ac:dyDescent="0.35">
      <c r="A24" s="45">
        <v>14</v>
      </c>
      <c r="B24" s="126" t="s">
        <v>75</v>
      </c>
      <c r="C24" s="127" t="s">
        <v>76</v>
      </c>
      <c r="D24" s="124">
        <v>18</v>
      </c>
      <c r="E24" s="128">
        <v>300</v>
      </c>
      <c r="F24" s="6">
        <f t="shared" si="0"/>
        <v>5400</v>
      </c>
      <c r="G24" s="48"/>
      <c r="H24" s="50"/>
      <c r="I24" s="7">
        <f t="shared" si="1"/>
        <v>0</v>
      </c>
      <c r="J24" s="8">
        <f t="shared" si="2"/>
        <v>5400</v>
      </c>
    </row>
    <row r="25" spans="1:10" s="22" customFormat="1" x14ac:dyDescent="0.35">
      <c r="A25" s="45">
        <v>15</v>
      </c>
      <c r="B25" s="126" t="s">
        <v>77</v>
      </c>
      <c r="C25" s="127" t="s">
        <v>78</v>
      </c>
      <c r="D25" s="124">
        <v>12</v>
      </c>
      <c r="E25" s="128">
        <v>300</v>
      </c>
      <c r="F25" s="6">
        <f t="shared" si="0"/>
        <v>3600</v>
      </c>
      <c r="G25" s="48">
        <v>3</v>
      </c>
      <c r="H25" s="50">
        <v>100</v>
      </c>
      <c r="I25" s="7">
        <f t="shared" si="1"/>
        <v>300</v>
      </c>
      <c r="J25" s="8">
        <f t="shared" si="2"/>
        <v>3900</v>
      </c>
    </row>
    <row r="26" spans="1:10" s="22" customFormat="1" x14ac:dyDescent="0.35">
      <c r="A26" s="45">
        <v>16</v>
      </c>
      <c r="B26" s="126" t="s">
        <v>79</v>
      </c>
      <c r="C26" s="127" t="s">
        <v>80</v>
      </c>
      <c r="D26" s="124">
        <v>18</v>
      </c>
      <c r="E26" s="128">
        <v>150</v>
      </c>
      <c r="F26" s="6">
        <f t="shared" si="0"/>
        <v>2700</v>
      </c>
      <c r="G26" s="48"/>
      <c r="H26" s="50"/>
      <c r="I26" s="7">
        <f t="shared" si="1"/>
        <v>0</v>
      </c>
      <c r="J26" s="8">
        <f t="shared" si="2"/>
        <v>2700</v>
      </c>
    </row>
    <row r="27" spans="1:10" s="22" customFormat="1" x14ac:dyDescent="0.35">
      <c r="A27" s="45">
        <v>17</v>
      </c>
      <c r="B27" s="126" t="s">
        <v>81</v>
      </c>
      <c r="C27" s="127" t="s">
        <v>82</v>
      </c>
      <c r="D27" s="124">
        <v>18</v>
      </c>
      <c r="E27" s="128">
        <v>250</v>
      </c>
      <c r="F27" s="6">
        <f t="shared" si="0"/>
        <v>4500</v>
      </c>
      <c r="G27" s="48"/>
      <c r="H27" s="50"/>
      <c r="I27" s="7">
        <f t="shared" si="1"/>
        <v>0</v>
      </c>
      <c r="J27" s="8">
        <f t="shared" si="2"/>
        <v>4500</v>
      </c>
    </row>
    <row r="28" spans="1:10" s="22" customFormat="1" x14ac:dyDescent="0.35">
      <c r="A28" s="45">
        <v>18</v>
      </c>
      <c r="B28" s="126" t="s">
        <v>83</v>
      </c>
      <c r="C28" s="127" t="s">
        <v>84</v>
      </c>
      <c r="D28" s="124">
        <v>18</v>
      </c>
      <c r="E28" s="128">
        <v>200</v>
      </c>
      <c r="F28" s="6">
        <f t="shared" si="0"/>
        <v>3600</v>
      </c>
      <c r="G28" s="48"/>
      <c r="H28" s="50"/>
      <c r="I28" s="7">
        <f t="shared" si="1"/>
        <v>0</v>
      </c>
      <c r="J28" s="8">
        <f t="shared" si="2"/>
        <v>3600</v>
      </c>
    </row>
    <row r="29" spans="1:10" s="22" customFormat="1" x14ac:dyDescent="0.35">
      <c r="A29" s="45">
        <v>19</v>
      </c>
      <c r="B29" s="126" t="s">
        <v>85</v>
      </c>
      <c r="C29" s="127" t="s">
        <v>86</v>
      </c>
      <c r="D29" s="124">
        <v>18</v>
      </c>
      <c r="E29" s="128">
        <v>250</v>
      </c>
      <c r="F29" s="6">
        <f t="shared" si="0"/>
        <v>4500</v>
      </c>
      <c r="G29" s="48"/>
      <c r="H29" s="50"/>
      <c r="I29" s="7">
        <f t="shared" si="1"/>
        <v>0</v>
      </c>
      <c r="J29" s="8">
        <f t="shared" si="2"/>
        <v>4500</v>
      </c>
    </row>
    <row r="30" spans="1:10" s="22" customFormat="1" x14ac:dyDescent="0.35">
      <c r="A30" s="45">
        <v>20</v>
      </c>
      <c r="B30" s="126" t="s">
        <v>87</v>
      </c>
      <c r="C30" s="127" t="s">
        <v>88</v>
      </c>
      <c r="D30" s="124">
        <v>18</v>
      </c>
      <c r="E30" s="128">
        <v>200</v>
      </c>
      <c r="F30" s="6">
        <f t="shared" si="0"/>
        <v>3600</v>
      </c>
      <c r="G30" s="48"/>
      <c r="H30" s="50"/>
      <c r="I30" s="7">
        <f t="shared" si="1"/>
        <v>0</v>
      </c>
      <c r="J30" s="8">
        <f t="shared" si="2"/>
        <v>3600</v>
      </c>
    </row>
    <row r="31" spans="1:10" s="22" customFormat="1" x14ac:dyDescent="0.35">
      <c r="A31" s="45">
        <v>21</v>
      </c>
      <c r="B31" s="126" t="s">
        <v>89</v>
      </c>
      <c r="C31" s="127" t="s">
        <v>90</v>
      </c>
      <c r="D31" s="124">
        <v>14</v>
      </c>
      <c r="E31" s="128">
        <v>200</v>
      </c>
      <c r="F31" s="6">
        <f t="shared" si="0"/>
        <v>2800</v>
      </c>
      <c r="G31" s="48"/>
      <c r="H31" s="50"/>
      <c r="I31" s="7">
        <f t="shared" si="1"/>
        <v>0</v>
      </c>
      <c r="J31" s="8">
        <f t="shared" si="2"/>
        <v>2800</v>
      </c>
    </row>
    <row r="32" spans="1:10" s="22" customFormat="1" x14ac:dyDescent="0.35">
      <c r="A32" s="45">
        <v>22</v>
      </c>
      <c r="B32" s="126" t="s">
        <v>100</v>
      </c>
      <c r="C32" s="127" t="s">
        <v>101</v>
      </c>
      <c r="D32" s="124">
        <v>4</v>
      </c>
      <c r="E32" s="128">
        <v>50</v>
      </c>
      <c r="F32" s="6">
        <f t="shared" si="0"/>
        <v>200</v>
      </c>
      <c r="G32" s="48"/>
      <c r="H32" s="50"/>
      <c r="I32" s="7">
        <f t="shared" si="1"/>
        <v>0</v>
      </c>
      <c r="J32" s="8">
        <f t="shared" si="2"/>
        <v>200</v>
      </c>
    </row>
    <row r="33" spans="1:10" s="22" customFormat="1" x14ac:dyDescent="0.35">
      <c r="A33" s="45">
        <v>23</v>
      </c>
      <c r="B33" s="126" t="s">
        <v>102</v>
      </c>
      <c r="C33" s="127" t="s">
        <v>103</v>
      </c>
      <c r="D33" s="124">
        <v>2</v>
      </c>
      <c r="E33" s="128">
        <v>50</v>
      </c>
      <c r="F33" s="6">
        <f t="shared" si="0"/>
        <v>100</v>
      </c>
      <c r="G33" s="48"/>
      <c r="H33" s="50"/>
      <c r="I33" s="7">
        <f t="shared" si="1"/>
        <v>0</v>
      </c>
      <c r="J33" s="8">
        <f t="shared" si="2"/>
        <v>100</v>
      </c>
    </row>
    <row r="34" spans="1:10" s="22" customFormat="1" x14ac:dyDescent="0.35">
      <c r="A34" s="45">
        <v>24</v>
      </c>
      <c r="B34" s="126" t="s">
        <v>104</v>
      </c>
      <c r="C34" s="127" t="s">
        <v>105</v>
      </c>
      <c r="D34" s="124">
        <v>3</v>
      </c>
      <c r="E34" s="128">
        <v>50</v>
      </c>
      <c r="F34" s="6">
        <f t="shared" si="0"/>
        <v>150</v>
      </c>
      <c r="G34" s="48"/>
      <c r="H34" s="50"/>
      <c r="I34" s="7">
        <f t="shared" si="1"/>
        <v>0</v>
      </c>
      <c r="J34" s="8">
        <f t="shared" si="2"/>
        <v>150</v>
      </c>
    </row>
    <row r="35" spans="1:10" s="22" customFormat="1" x14ac:dyDescent="0.35">
      <c r="A35" s="45">
        <v>25</v>
      </c>
      <c r="B35" s="126" t="s">
        <v>106</v>
      </c>
      <c r="C35" s="127" t="s">
        <v>107</v>
      </c>
      <c r="D35" s="124">
        <v>4</v>
      </c>
      <c r="E35" s="128">
        <v>50</v>
      </c>
      <c r="F35" s="6">
        <f t="shared" si="0"/>
        <v>200</v>
      </c>
      <c r="G35" s="48"/>
      <c r="H35" s="50"/>
      <c r="I35" s="7">
        <f t="shared" si="1"/>
        <v>0</v>
      </c>
      <c r="J35" s="8">
        <f t="shared" si="2"/>
        <v>200</v>
      </c>
    </row>
    <row r="36" spans="1:10" s="22" customFormat="1" x14ac:dyDescent="0.35">
      <c r="A36" s="45">
        <v>26</v>
      </c>
      <c r="B36" s="126" t="s">
        <v>108</v>
      </c>
      <c r="C36" s="127" t="s">
        <v>103</v>
      </c>
      <c r="D36" s="124">
        <v>1</v>
      </c>
      <c r="E36" s="128">
        <v>50</v>
      </c>
      <c r="F36" s="6">
        <f t="shared" si="0"/>
        <v>50</v>
      </c>
      <c r="G36" s="48"/>
      <c r="H36" s="50"/>
      <c r="I36" s="7">
        <f t="shared" si="1"/>
        <v>0</v>
      </c>
      <c r="J36" s="8">
        <f t="shared" si="2"/>
        <v>50</v>
      </c>
    </row>
    <row r="37" spans="1:10" s="22" customFormat="1" x14ac:dyDescent="0.35">
      <c r="A37" s="45">
        <v>27</v>
      </c>
      <c r="B37" s="46"/>
      <c r="C37" s="47"/>
      <c r="D37" s="48"/>
      <c r="E37" s="49"/>
      <c r="F37" s="6">
        <f t="shared" si="0"/>
        <v>0</v>
      </c>
      <c r="G37" s="48"/>
      <c r="H37" s="50"/>
      <c r="I37" s="7">
        <f t="shared" si="1"/>
        <v>0</v>
      </c>
      <c r="J37" s="8">
        <f t="shared" si="2"/>
        <v>0</v>
      </c>
    </row>
    <row r="38" spans="1:10" s="22" customFormat="1" x14ac:dyDescent="0.35">
      <c r="A38" s="45">
        <v>28</v>
      </c>
      <c r="B38" s="46"/>
      <c r="C38" s="47"/>
      <c r="D38" s="48"/>
      <c r="E38" s="49"/>
      <c r="F38" s="6">
        <f t="shared" si="0"/>
        <v>0</v>
      </c>
      <c r="G38" s="48"/>
      <c r="H38" s="50"/>
      <c r="I38" s="7">
        <f t="shared" si="1"/>
        <v>0</v>
      </c>
      <c r="J38" s="8">
        <f t="shared" si="2"/>
        <v>0</v>
      </c>
    </row>
    <row r="39" spans="1:10" s="22" customFormat="1" x14ac:dyDescent="0.35">
      <c r="A39" s="45">
        <v>29</v>
      </c>
      <c r="B39" s="46"/>
      <c r="C39" s="47"/>
      <c r="D39" s="48"/>
      <c r="E39" s="49"/>
      <c r="F39" s="6">
        <f t="shared" si="0"/>
        <v>0</v>
      </c>
      <c r="G39" s="48"/>
      <c r="H39" s="50"/>
      <c r="I39" s="7">
        <f t="shared" si="1"/>
        <v>0</v>
      </c>
      <c r="J39" s="8">
        <f t="shared" si="2"/>
        <v>0</v>
      </c>
    </row>
    <row r="40" spans="1:10" s="22" customFormat="1" x14ac:dyDescent="0.35">
      <c r="A40" s="45">
        <v>30</v>
      </c>
      <c r="B40" s="46"/>
      <c r="C40" s="47"/>
      <c r="D40" s="48"/>
      <c r="E40" s="49"/>
      <c r="F40" s="6">
        <f t="shared" si="0"/>
        <v>0</v>
      </c>
      <c r="G40" s="48"/>
      <c r="H40" s="50"/>
      <c r="I40" s="7">
        <f t="shared" si="1"/>
        <v>0</v>
      </c>
      <c r="J40" s="8">
        <f t="shared" si="2"/>
        <v>0</v>
      </c>
    </row>
    <row r="41" spans="1:10" s="22" customFormat="1" x14ac:dyDescent="0.35">
      <c r="A41" s="45">
        <v>31</v>
      </c>
      <c r="B41" s="46"/>
      <c r="C41" s="47"/>
      <c r="D41" s="48"/>
      <c r="E41" s="49"/>
      <c r="F41" s="6">
        <f t="shared" si="0"/>
        <v>0</v>
      </c>
      <c r="G41" s="48"/>
      <c r="H41" s="50"/>
      <c r="I41" s="7">
        <f t="shared" si="1"/>
        <v>0</v>
      </c>
      <c r="J41" s="8">
        <f t="shared" si="2"/>
        <v>0</v>
      </c>
    </row>
    <row r="42" spans="1:10" s="22" customFormat="1" x14ac:dyDescent="0.35">
      <c r="A42" s="45">
        <v>32</v>
      </c>
      <c r="B42" s="46"/>
      <c r="C42" s="47"/>
      <c r="D42" s="48"/>
      <c r="E42" s="49"/>
      <c r="F42" s="6">
        <f t="shared" si="0"/>
        <v>0</v>
      </c>
      <c r="G42" s="48"/>
      <c r="H42" s="50"/>
      <c r="I42" s="7">
        <f t="shared" si="1"/>
        <v>0</v>
      </c>
      <c r="J42" s="8">
        <f t="shared" si="2"/>
        <v>0</v>
      </c>
    </row>
    <row r="43" spans="1:10" s="22" customFormat="1" x14ac:dyDescent="0.35">
      <c r="A43" s="45">
        <v>33</v>
      </c>
      <c r="B43" s="46"/>
      <c r="C43" s="47"/>
      <c r="D43" s="48"/>
      <c r="E43" s="49"/>
      <c r="F43" s="6">
        <f t="shared" si="0"/>
        <v>0</v>
      </c>
      <c r="G43" s="48"/>
      <c r="H43" s="50"/>
      <c r="I43" s="7">
        <f t="shared" si="1"/>
        <v>0</v>
      </c>
      <c r="J43" s="8">
        <f t="shared" si="2"/>
        <v>0</v>
      </c>
    </row>
    <row r="44" spans="1:10" s="22" customFormat="1" x14ac:dyDescent="0.35">
      <c r="A44" s="45">
        <v>34</v>
      </c>
      <c r="B44" s="46"/>
      <c r="C44" s="47"/>
      <c r="D44" s="48"/>
      <c r="E44" s="49"/>
      <c r="F44" s="6">
        <f t="shared" si="0"/>
        <v>0</v>
      </c>
      <c r="G44" s="48"/>
      <c r="H44" s="50"/>
      <c r="I44" s="7">
        <f t="shared" si="1"/>
        <v>0</v>
      </c>
      <c r="J44" s="8">
        <f t="shared" si="2"/>
        <v>0</v>
      </c>
    </row>
    <row r="45" spans="1:10" s="22" customFormat="1" x14ac:dyDescent="0.35">
      <c r="A45" s="45">
        <v>35</v>
      </c>
      <c r="B45" s="46"/>
      <c r="C45" s="47"/>
      <c r="D45" s="48"/>
      <c r="E45" s="49"/>
      <c r="F45" s="6">
        <f t="shared" si="0"/>
        <v>0</v>
      </c>
      <c r="G45" s="48"/>
      <c r="H45" s="50"/>
      <c r="I45" s="7">
        <f t="shared" si="1"/>
        <v>0</v>
      </c>
      <c r="J45" s="8">
        <f t="shared" si="2"/>
        <v>0</v>
      </c>
    </row>
    <row r="46" spans="1:10" s="22" customFormat="1" x14ac:dyDescent="0.35">
      <c r="A46" s="45">
        <v>36</v>
      </c>
      <c r="B46" s="46"/>
      <c r="C46" s="47"/>
      <c r="D46" s="48"/>
      <c r="E46" s="49"/>
      <c r="F46" s="6">
        <f t="shared" si="0"/>
        <v>0</v>
      </c>
      <c r="G46" s="48"/>
      <c r="H46" s="50"/>
      <c r="I46" s="7">
        <f t="shared" si="1"/>
        <v>0</v>
      </c>
      <c r="J46" s="8">
        <f t="shared" si="2"/>
        <v>0</v>
      </c>
    </row>
    <row r="47" spans="1:10" s="22" customFormat="1" x14ac:dyDescent="0.35">
      <c r="A47" s="45">
        <v>37</v>
      </c>
      <c r="B47" s="46"/>
      <c r="C47" s="47"/>
      <c r="D47" s="48"/>
      <c r="E47" s="49"/>
      <c r="F47" s="6">
        <f t="shared" si="0"/>
        <v>0</v>
      </c>
      <c r="G47" s="48"/>
      <c r="H47" s="50"/>
      <c r="I47" s="7">
        <f t="shared" si="1"/>
        <v>0</v>
      </c>
      <c r="J47" s="8">
        <f t="shared" si="2"/>
        <v>0</v>
      </c>
    </row>
    <row r="48" spans="1:10" s="22" customFormat="1" x14ac:dyDescent="0.35">
      <c r="A48" s="45">
        <v>38</v>
      </c>
      <c r="B48" s="46"/>
      <c r="C48" s="47"/>
      <c r="D48" s="48"/>
      <c r="E48" s="49"/>
      <c r="F48" s="6">
        <f t="shared" si="0"/>
        <v>0</v>
      </c>
      <c r="G48" s="48"/>
      <c r="H48" s="50"/>
      <c r="I48" s="7">
        <f t="shared" si="1"/>
        <v>0</v>
      </c>
      <c r="J48" s="8">
        <f t="shared" si="2"/>
        <v>0</v>
      </c>
    </row>
    <row r="49" spans="1:10" s="22" customFormat="1" x14ac:dyDescent="0.35">
      <c r="A49" s="45">
        <v>39</v>
      </c>
      <c r="B49" s="46"/>
      <c r="C49" s="47"/>
      <c r="D49" s="48"/>
      <c r="E49" s="49"/>
      <c r="F49" s="6">
        <f t="shared" si="0"/>
        <v>0</v>
      </c>
      <c r="G49" s="48"/>
      <c r="H49" s="50"/>
      <c r="I49" s="7">
        <f t="shared" si="1"/>
        <v>0</v>
      </c>
      <c r="J49" s="8">
        <f t="shared" si="2"/>
        <v>0</v>
      </c>
    </row>
    <row r="50" spans="1:10" s="22" customFormat="1" x14ac:dyDescent="0.35">
      <c r="A50" s="45">
        <v>40</v>
      </c>
      <c r="B50" s="46"/>
      <c r="C50" s="47"/>
      <c r="D50" s="48"/>
      <c r="E50" s="49"/>
      <c r="F50" s="6">
        <f t="shared" si="0"/>
        <v>0</v>
      </c>
      <c r="G50" s="48"/>
      <c r="H50" s="50"/>
      <c r="I50" s="7">
        <f t="shared" si="1"/>
        <v>0</v>
      </c>
      <c r="J50" s="8">
        <f t="shared" si="2"/>
        <v>0</v>
      </c>
    </row>
    <row r="51" spans="1:10" s="22" customFormat="1" x14ac:dyDescent="0.35">
      <c r="A51" s="45">
        <v>41</v>
      </c>
      <c r="B51" s="46"/>
      <c r="C51" s="47"/>
      <c r="D51" s="48"/>
      <c r="E51" s="49"/>
      <c r="F51" s="6">
        <f t="shared" si="0"/>
        <v>0</v>
      </c>
      <c r="G51" s="48"/>
      <c r="H51" s="50"/>
      <c r="I51" s="7">
        <f t="shared" si="1"/>
        <v>0</v>
      </c>
      <c r="J51" s="8">
        <f t="shared" si="2"/>
        <v>0</v>
      </c>
    </row>
    <row r="52" spans="1:10" s="22" customFormat="1" x14ac:dyDescent="0.35">
      <c r="A52" s="45">
        <v>42</v>
      </c>
      <c r="B52" s="46"/>
      <c r="C52" s="47"/>
      <c r="D52" s="48"/>
      <c r="E52" s="49"/>
      <c r="F52" s="6">
        <f t="shared" si="0"/>
        <v>0</v>
      </c>
      <c r="G52" s="48"/>
      <c r="H52" s="50"/>
      <c r="I52" s="7">
        <f t="shared" si="1"/>
        <v>0</v>
      </c>
      <c r="J52" s="8">
        <f t="shared" si="2"/>
        <v>0</v>
      </c>
    </row>
    <row r="53" spans="1:10" s="22" customFormat="1" x14ac:dyDescent="0.35">
      <c r="A53" s="45">
        <v>43</v>
      </c>
      <c r="B53" s="46"/>
      <c r="C53" s="47"/>
      <c r="D53" s="48"/>
      <c r="E53" s="49"/>
      <c r="F53" s="6">
        <f t="shared" si="0"/>
        <v>0</v>
      </c>
      <c r="G53" s="48"/>
      <c r="H53" s="50"/>
      <c r="I53" s="7">
        <f t="shared" si="1"/>
        <v>0</v>
      </c>
      <c r="J53" s="8">
        <f t="shared" si="2"/>
        <v>0</v>
      </c>
    </row>
    <row r="54" spans="1:10" s="22" customFormat="1" x14ac:dyDescent="0.35">
      <c r="A54" s="45">
        <v>44</v>
      </c>
      <c r="B54" s="46"/>
      <c r="C54" s="47"/>
      <c r="D54" s="48"/>
      <c r="E54" s="49"/>
      <c r="F54" s="6">
        <f t="shared" si="0"/>
        <v>0</v>
      </c>
      <c r="G54" s="48"/>
      <c r="H54" s="50"/>
      <c r="I54" s="7">
        <f t="shared" si="1"/>
        <v>0</v>
      </c>
      <c r="J54" s="8">
        <f t="shared" si="2"/>
        <v>0</v>
      </c>
    </row>
    <row r="55" spans="1:10" s="22" customFormat="1" x14ac:dyDescent="0.35">
      <c r="A55" s="45">
        <v>45</v>
      </c>
      <c r="B55" s="46"/>
      <c r="C55" s="47"/>
      <c r="D55" s="48"/>
      <c r="E55" s="49"/>
      <c r="F55" s="6">
        <f t="shared" si="0"/>
        <v>0</v>
      </c>
      <c r="G55" s="48"/>
      <c r="H55" s="50"/>
      <c r="I55" s="7">
        <f t="shared" si="1"/>
        <v>0</v>
      </c>
      <c r="J55" s="8">
        <f t="shared" si="2"/>
        <v>0</v>
      </c>
    </row>
    <row r="56" spans="1:10" s="22" customFormat="1" x14ac:dyDescent="0.35">
      <c r="A56" s="45">
        <v>46</v>
      </c>
      <c r="B56" s="46"/>
      <c r="C56" s="47"/>
      <c r="D56" s="48"/>
      <c r="E56" s="49"/>
      <c r="F56" s="6">
        <f t="shared" si="0"/>
        <v>0</v>
      </c>
      <c r="G56" s="48"/>
      <c r="H56" s="50"/>
      <c r="I56" s="7">
        <f t="shared" si="1"/>
        <v>0</v>
      </c>
      <c r="J56" s="8">
        <f t="shared" si="2"/>
        <v>0</v>
      </c>
    </row>
    <row r="57" spans="1:10" s="22" customFormat="1" x14ac:dyDescent="0.35">
      <c r="A57" s="45">
        <v>47</v>
      </c>
      <c r="B57" s="46"/>
      <c r="C57" s="47"/>
      <c r="D57" s="48"/>
      <c r="E57" s="49"/>
      <c r="F57" s="6">
        <f t="shared" si="0"/>
        <v>0</v>
      </c>
      <c r="G57" s="48"/>
      <c r="H57" s="50"/>
      <c r="I57" s="7">
        <f t="shared" si="1"/>
        <v>0</v>
      </c>
      <c r="J57" s="8">
        <f t="shared" si="2"/>
        <v>0</v>
      </c>
    </row>
    <row r="58" spans="1:10" s="22" customFormat="1" x14ac:dyDescent="0.35">
      <c r="A58" s="45">
        <v>48</v>
      </c>
      <c r="B58" s="46"/>
      <c r="C58" s="47"/>
      <c r="D58" s="48"/>
      <c r="E58" s="49"/>
      <c r="F58" s="6">
        <f t="shared" si="0"/>
        <v>0</v>
      </c>
      <c r="G58" s="48"/>
      <c r="H58" s="50"/>
      <c r="I58" s="7">
        <f t="shared" si="1"/>
        <v>0</v>
      </c>
      <c r="J58" s="8">
        <f t="shared" si="2"/>
        <v>0</v>
      </c>
    </row>
    <row r="59" spans="1:10" s="22" customFormat="1" x14ac:dyDescent="0.35">
      <c r="A59" s="45">
        <v>49</v>
      </c>
      <c r="B59" s="46"/>
      <c r="C59" s="47"/>
      <c r="D59" s="48"/>
      <c r="E59" s="49"/>
      <c r="F59" s="6">
        <f t="shared" si="0"/>
        <v>0</v>
      </c>
      <c r="G59" s="48"/>
      <c r="H59" s="50"/>
      <c r="I59" s="7">
        <f t="shared" si="1"/>
        <v>0</v>
      </c>
      <c r="J59" s="8">
        <f t="shared" si="2"/>
        <v>0</v>
      </c>
    </row>
    <row r="60" spans="1:10" s="22" customFormat="1" ht="15" thickBot="1" x14ac:dyDescent="0.4">
      <c r="A60" s="51">
        <v>50</v>
      </c>
      <c r="B60" s="52"/>
      <c r="C60" s="53"/>
      <c r="D60" s="54"/>
      <c r="E60" s="55"/>
      <c r="F60" s="9">
        <f t="shared" si="0"/>
        <v>0</v>
      </c>
      <c r="G60" s="54"/>
      <c r="H60" s="56"/>
      <c r="I60" s="10">
        <f t="shared" si="1"/>
        <v>0</v>
      </c>
      <c r="J60" s="11">
        <f t="shared" si="2"/>
        <v>0</v>
      </c>
    </row>
    <row r="61" spans="1:10" s="22" customFormat="1" ht="15" thickBot="1" x14ac:dyDescent="0.4">
      <c r="A61" s="57"/>
      <c r="B61" s="58"/>
      <c r="C61" s="58"/>
      <c r="D61" s="58"/>
      <c r="G61" s="58"/>
      <c r="H61" s="58"/>
      <c r="I61" s="59"/>
      <c r="J61" s="59"/>
    </row>
    <row r="62" spans="1:10" s="60" customFormat="1" ht="41.15" customHeight="1" x14ac:dyDescent="0.45">
      <c r="A62" s="139" t="s">
        <v>46</v>
      </c>
      <c r="B62" s="140"/>
      <c r="C62" s="141"/>
      <c r="D62" s="198" t="s">
        <v>0</v>
      </c>
      <c r="E62" s="22"/>
      <c r="F62" s="22"/>
      <c r="G62" s="22"/>
    </row>
    <row r="63" spans="1:10" s="60" customFormat="1" ht="15" customHeight="1" thickBot="1" x14ac:dyDescent="0.5">
      <c r="A63" s="142"/>
      <c r="B63" s="143"/>
      <c r="C63" s="144"/>
      <c r="D63" s="199"/>
      <c r="E63" s="22"/>
      <c r="F63" s="22"/>
      <c r="G63" s="22"/>
    </row>
    <row r="64" spans="1:10" s="22" customFormat="1" ht="15" thickBot="1" x14ac:dyDescent="0.4">
      <c r="A64" s="61"/>
      <c r="B64" s="62" t="s">
        <v>2</v>
      </c>
      <c r="C64" s="63" t="s">
        <v>3</v>
      </c>
      <c r="D64" s="64" t="s">
        <v>4</v>
      </c>
    </row>
    <row r="65" spans="1:4" s="22" customFormat="1" x14ac:dyDescent="0.35">
      <c r="A65" s="39">
        <v>1</v>
      </c>
      <c r="B65" s="129" t="s">
        <v>109</v>
      </c>
      <c r="C65" s="130" t="s">
        <v>110</v>
      </c>
      <c r="D65" s="45">
        <v>2</v>
      </c>
    </row>
    <row r="66" spans="1:4" s="22" customFormat="1" x14ac:dyDescent="0.35">
      <c r="A66" s="45">
        <v>2</v>
      </c>
      <c r="B66" s="131" t="s">
        <v>111</v>
      </c>
      <c r="C66" s="132" t="s">
        <v>112</v>
      </c>
      <c r="D66" s="45">
        <v>3</v>
      </c>
    </row>
    <row r="67" spans="1:4" s="22" customFormat="1" x14ac:dyDescent="0.35">
      <c r="A67" s="45">
        <v>3</v>
      </c>
      <c r="B67" s="131" t="s">
        <v>113</v>
      </c>
      <c r="C67" s="132" t="s">
        <v>114</v>
      </c>
      <c r="D67" s="45">
        <v>3</v>
      </c>
    </row>
    <row r="68" spans="1:4" s="22" customFormat="1" x14ac:dyDescent="0.35">
      <c r="A68" s="45">
        <v>4</v>
      </c>
      <c r="B68" s="68"/>
      <c r="C68" s="69"/>
      <c r="D68" s="45"/>
    </row>
    <row r="69" spans="1:4" s="22" customFormat="1" x14ac:dyDescent="0.35">
      <c r="A69" s="45">
        <v>5</v>
      </c>
      <c r="B69" s="68"/>
      <c r="C69" s="69"/>
      <c r="D69" s="45"/>
    </row>
    <row r="70" spans="1:4" s="22" customFormat="1" x14ac:dyDescent="0.35">
      <c r="A70" s="45">
        <v>6</v>
      </c>
      <c r="B70" s="68"/>
      <c r="C70" s="69"/>
      <c r="D70" s="45"/>
    </row>
    <row r="71" spans="1:4" s="22" customFormat="1" x14ac:dyDescent="0.35">
      <c r="A71" s="45">
        <v>7</v>
      </c>
      <c r="B71" s="68"/>
      <c r="C71" s="69"/>
      <c r="D71" s="45"/>
    </row>
    <row r="72" spans="1:4" s="22" customFormat="1" x14ac:dyDescent="0.35">
      <c r="A72" s="45">
        <v>8</v>
      </c>
      <c r="B72" s="68"/>
      <c r="C72" s="69"/>
      <c r="D72" s="45"/>
    </row>
    <row r="73" spans="1:4" s="22" customFormat="1" x14ac:dyDescent="0.35">
      <c r="A73" s="45">
        <v>9</v>
      </c>
      <c r="B73" s="68"/>
      <c r="C73" s="69"/>
      <c r="D73" s="45"/>
    </row>
    <row r="74" spans="1:4" s="22" customFormat="1" x14ac:dyDescent="0.35">
      <c r="A74" s="45">
        <v>10</v>
      </c>
      <c r="B74" s="68"/>
      <c r="C74" s="69"/>
      <c r="D74" s="45"/>
    </row>
    <row r="75" spans="1:4" s="22" customFormat="1" x14ac:dyDescent="0.35">
      <c r="A75" s="45">
        <v>11</v>
      </c>
      <c r="B75" s="68"/>
      <c r="C75" s="69"/>
      <c r="D75" s="45"/>
    </row>
    <row r="76" spans="1:4" s="22" customFormat="1" x14ac:dyDescent="0.35">
      <c r="A76" s="45">
        <v>12</v>
      </c>
      <c r="B76" s="68"/>
      <c r="C76" s="69"/>
      <c r="D76" s="45"/>
    </row>
    <row r="77" spans="1:4" s="22" customFormat="1" x14ac:dyDescent="0.35">
      <c r="A77" s="45">
        <v>13</v>
      </c>
      <c r="B77" s="68"/>
      <c r="C77" s="69"/>
      <c r="D77" s="45"/>
    </row>
    <row r="78" spans="1:4" s="22" customFormat="1" x14ac:dyDescent="0.35">
      <c r="A78" s="45">
        <v>14</v>
      </c>
      <c r="B78" s="68"/>
      <c r="C78" s="69"/>
      <c r="D78" s="45"/>
    </row>
    <row r="79" spans="1:4" s="22" customFormat="1" x14ac:dyDescent="0.35">
      <c r="A79" s="45">
        <v>15</v>
      </c>
      <c r="B79" s="68"/>
      <c r="C79" s="69"/>
      <c r="D79" s="45"/>
    </row>
    <row r="80" spans="1:4" s="22" customFormat="1" x14ac:dyDescent="0.35">
      <c r="A80" s="45">
        <v>16</v>
      </c>
      <c r="B80" s="68"/>
      <c r="C80" s="69"/>
      <c r="D80" s="45"/>
    </row>
    <row r="81" spans="1:10" s="22" customFormat="1" x14ac:dyDescent="0.35">
      <c r="A81" s="45">
        <v>17</v>
      </c>
      <c r="B81" s="68"/>
      <c r="C81" s="69"/>
      <c r="D81" s="45"/>
    </row>
    <row r="82" spans="1:10" s="22" customFormat="1" x14ac:dyDescent="0.35">
      <c r="A82" s="45">
        <v>18</v>
      </c>
      <c r="B82" s="68"/>
      <c r="C82" s="69"/>
      <c r="D82" s="45"/>
    </row>
    <row r="83" spans="1:10" s="22" customFormat="1" x14ac:dyDescent="0.35">
      <c r="A83" s="45">
        <v>19</v>
      </c>
      <c r="B83" s="68"/>
      <c r="C83" s="69"/>
      <c r="D83" s="45"/>
    </row>
    <row r="84" spans="1:10" s="22" customFormat="1" ht="15" thickBot="1" x14ac:dyDescent="0.4">
      <c r="A84" s="51">
        <v>20</v>
      </c>
      <c r="B84" s="70"/>
      <c r="C84" s="71"/>
      <c r="D84" s="51"/>
    </row>
    <row r="85" spans="1:10" s="22" customFormat="1" ht="15" thickBot="1" x14ac:dyDescent="0.4">
      <c r="A85" s="72"/>
      <c r="B85" s="73"/>
      <c r="C85" s="73"/>
      <c r="D85" s="72"/>
      <c r="E85" s="24"/>
    </row>
    <row r="86" spans="1:10" s="22" customFormat="1" ht="15" thickBot="1" x14ac:dyDescent="0.4">
      <c r="A86" s="136" t="s">
        <v>45</v>
      </c>
      <c r="B86" s="137"/>
      <c r="C86" s="137"/>
      <c r="D86" s="137"/>
      <c r="E86" s="138"/>
      <c r="F86" s="25"/>
    </row>
    <row r="87" spans="1:10" s="22" customFormat="1" ht="37.5" thickBot="1" x14ac:dyDescent="0.4">
      <c r="A87" s="176" t="s">
        <v>38</v>
      </c>
      <c r="B87" s="177"/>
      <c r="C87" s="178"/>
      <c r="D87" s="12">
        <f>SUM(D11:D60,D65:D84)</f>
        <v>378</v>
      </c>
      <c r="E87" s="13" t="str">
        <f>IF(D87=D6,"Total Matches Equals","Total Matches Does Not Equal")</f>
        <v>Total Matches Equals</v>
      </c>
      <c r="F87" s="25"/>
    </row>
    <row r="88" spans="1:10" s="22" customFormat="1" ht="15" thickBot="1" x14ac:dyDescent="0.4">
      <c r="D88" s="58"/>
      <c r="E88" s="58"/>
      <c r="F88" s="59"/>
      <c r="G88" s="58"/>
      <c r="H88" s="58"/>
      <c r="I88" s="59"/>
      <c r="J88" s="59"/>
    </row>
    <row r="89" spans="1:10" s="22" customFormat="1" ht="33" customHeight="1" thickBot="1" x14ac:dyDescent="0.4">
      <c r="A89" s="136" t="s">
        <v>35</v>
      </c>
      <c r="B89" s="137"/>
      <c r="C89" s="137"/>
      <c r="D89" s="137"/>
      <c r="E89" s="137"/>
      <c r="F89" s="137"/>
      <c r="G89" s="137"/>
      <c r="H89" s="138"/>
    </row>
    <row r="90" spans="1:10" s="22" customFormat="1" ht="15" thickBot="1" x14ac:dyDescent="0.4">
      <c r="A90" s="158" t="s">
        <v>0</v>
      </c>
      <c r="B90" s="159"/>
      <c r="C90" s="159"/>
      <c r="D90" s="160"/>
      <c r="E90" s="158" t="s">
        <v>1</v>
      </c>
      <c r="F90" s="161"/>
      <c r="G90" s="161"/>
      <c r="H90" s="162"/>
    </row>
    <row r="91" spans="1:10" s="22" customFormat="1" ht="15" thickBot="1" x14ac:dyDescent="0.4">
      <c r="A91" s="75"/>
      <c r="B91" s="76" t="s">
        <v>4</v>
      </c>
      <c r="C91" s="77" t="s">
        <v>5</v>
      </c>
      <c r="D91" s="78" t="s">
        <v>6</v>
      </c>
      <c r="E91" s="79" t="s">
        <v>4</v>
      </c>
      <c r="F91" s="80" t="s">
        <v>5</v>
      </c>
      <c r="G91" s="81" t="s">
        <v>6</v>
      </c>
      <c r="H91" s="82" t="s">
        <v>19</v>
      </c>
    </row>
    <row r="92" spans="1:10" s="22" customFormat="1" x14ac:dyDescent="0.35">
      <c r="A92" s="83" t="s">
        <v>7</v>
      </c>
      <c r="B92" s="84"/>
      <c r="C92" s="85"/>
      <c r="D92" s="14">
        <f>B92*C92</f>
        <v>0</v>
      </c>
      <c r="E92" s="42">
        <v>18</v>
      </c>
      <c r="F92" s="85">
        <v>50</v>
      </c>
      <c r="G92" s="15">
        <f>E92*F92</f>
        <v>900</v>
      </c>
      <c r="H92" s="16">
        <f>SUM(D92,G92)</f>
        <v>900</v>
      </c>
    </row>
    <row r="93" spans="1:10" s="22" customFormat="1" ht="15" thickBot="1" x14ac:dyDescent="0.4">
      <c r="A93" s="86" t="s">
        <v>8</v>
      </c>
      <c r="B93" s="87">
        <v>18</v>
      </c>
      <c r="C93" s="88">
        <v>50</v>
      </c>
      <c r="D93" s="17">
        <f>B93*C93</f>
        <v>900</v>
      </c>
      <c r="E93" s="54"/>
      <c r="F93" s="88"/>
      <c r="G93" s="18">
        <f>E93*F93</f>
        <v>0</v>
      </c>
      <c r="H93" s="19">
        <f>SUM(D93,G93)</f>
        <v>900</v>
      </c>
    </row>
    <row r="94" spans="1:10" s="22" customFormat="1" ht="15" thickBot="1" x14ac:dyDescent="0.4"/>
    <row r="95" spans="1:10" s="22" customFormat="1" ht="15" thickBot="1" x14ac:dyDescent="0.4">
      <c r="A95" s="136" t="s">
        <v>15</v>
      </c>
      <c r="B95" s="137"/>
      <c r="C95" s="137"/>
      <c r="D95" s="137"/>
      <c r="E95" s="137"/>
      <c r="F95" s="137"/>
      <c r="G95" s="137"/>
    </row>
    <row r="96" spans="1:10" s="22" customFormat="1" ht="29" customHeight="1" thickBot="1" x14ac:dyDescent="0.4">
      <c r="A96" s="89"/>
      <c r="B96" s="90" t="s">
        <v>2</v>
      </c>
      <c r="C96" s="91" t="s">
        <v>9</v>
      </c>
      <c r="D96" s="163" t="s">
        <v>40</v>
      </c>
      <c r="E96" s="164"/>
      <c r="F96" s="165"/>
      <c r="G96" s="92" t="s">
        <v>10</v>
      </c>
    </row>
    <row r="97" spans="1:7" s="22" customFormat="1" x14ac:dyDescent="0.35">
      <c r="A97" s="39">
        <v>1</v>
      </c>
      <c r="B97" s="126" t="s">
        <v>55</v>
      </c>
      <c r="C97" s="127" t="s">
        <v>56</v>
      </c>
      <c r="D97" s="149" t="s">
        <v>93</v>
      </c>
      <c r="E97" s="150"/>
      <c r="F97" s="151"/>
      <c r="G97" s="93">
        <v>500</v>
      </c>
    </row>
    <row r="98" spans="1:7" s="22" customFormat="1" x14ac:dyDescent="0.35">
      <c r="A98" s="45">
        <v>2</v>
      </c>
      <c r="B98" s="68" t="s">
        <v>59</v>
      </c>
      <c r="C98" s="69" t="s">
        <v>60</v>
      </c>
      <c r="D98" s="152" t="s">
        <v>94</v>
      </c>
      <c r="E98" s="153"/>
      <c r="F98" s="154"/>
      <c r="G98" s="95">
        <v>250</v>
      </c>
    </row>
    <row r="99" spans="1:7" s="22" customFormat="1" x14ac:dyDescent="0.35">
      <c r="A99" s="45">
        <v>3</v>
      </c>
      <c r="B99" s="68" t="s">
        <v>115</v>
      </c>
      <c r="C99" s="69" t="s">
        <v>98</v>
      </c>
      <c r="D99" s="152" t="s">
        <v>99</v>
      </c>
      <c r="E99" s="153"/>
      <c r="F99" s="154"/>
      <c r="G99" s="95">
        <v>8000</v>
      </c>
    </row>
    <row r="100" spans="1:7" s="22" customFormat="1" x14ac:dyDescent="0.35">
      <c r="A100" s="45">
        <v>4</v>
      </c>
      <c r="B100" s="68"/>
      <c r="C100" s="69"/>
      <c r="D100" s="152"/>
      <c r="E100" s="153"/>
      <c r="F100" s="154"/>
      <c r="G100" s="95">
        <v>0</v>
      </c>
    </row>
    <row r="101" spans="1:7" s="22" customFormat="1" ht="15" thickBot="1" x14ac:dyDescent="0.4">
      <c r="A101" s="51">
        <v>5</v>
      </c>
      <c r="B101" s="70"/>
      <c r="C101" s="71"/>
      <c r="D101" s="155"/>
      <c r="E101" s="156"/>
      <c r="F101" s="157"/>
      <c r="G101" s="97">
        <v>0</v>
      </c>
    </row>
    <row r="102" spans="1:7" s="22" customFormat="1" ht="15" thickBot="1" x14ac:dyDescent="0.4"/>
    <row r="103" spans="1:7" s="22" customFormat="1" ht="30" customHeight="1" thickBot="1" x14ac:dyDescent="0.4">
      <c r="A103" s="136" t="s">
        <v>20</v>
      </c>
      <c r="B103" s="137"/>
      <c r="C103" s="137"/>
      <c r="D103" s="137"/>
      <c r="E103" s="137"/>
      <c r="F103" s="137"/>
      <c r="G103" s="138"/>
    </row>
    <row r="104" spans="1:7" s="22" customFormat="1" ht="15" thickBot="1" x14ac:dyDescent="0.4">
      <c r="A104" s="92"/>
      <c r="B104" s="90" t="s">
        <v>2</v>
      </c>
      <c r="C104" s="91" t="s">
        <v>9</v>
      </c>
      <c r="D104" s="146" t="s">
        <v>11</v>
      </c>
      <c r="E104" s="147"/>
      <c r="F104" s="148"/>
      <c r="G104" s="92" t="s">
        <v>12</v>
      </c>
    </row>
    <row r="105" spans="1:7" s="22" customFormat="1" x14ac:dyDescent="0.35">
      <c r="A105" s="39">
        <v>1</v>
      </c>
      <c r="B105" s="65" t="s">
        <v>87</v>
      </c>
      <c r="C105" s="66" t="s">
        <v>88</v>
      </c>
      <c r="D105" s="149" t="s">
        <v>95</v>
      </c>
      <c r="E105" s="150"/>
      <c r="F105" s="151"/>
      <c r="G105" s="93">
        <v>20000</v>
      </c>
    </row>
    <row r="106" spans="1:7" s="22" customFormat="1" x14ac:dyDescent="0.35">
      <c r="A106" s="45">
        <v>2</v>
      </c>
      <c r="B106" s="68"/>
      <c r="C106" s="69"/>
      <c r="D106" s="152"/>
      <c r="E106" s="153"/>
      <c r="F106" s="154"/>
      <c r="G106" s="95">
        <v>0</v>
      </c>
    </row>
    <row r="107" spans="1:7" s="22" customFormat="1" x14ac:dyDescent="0.35">
      <c r="A107" s="45">
        <v>3</v>
      </c>
      <c r="B107" s="68"/>
      <c r="C107" s="69"/>
      <c r="D107" s="152"/>
      <c r="E107" s="153"/>
      <c r="F107" s="154"/>
      <c r="G107" s="95">
        <v>0</v>
      </c>
    </row>
    <row r="108" spans="1:7" s="22" customFormat="1" x14ac:dyDescent="0.35">
      <c r="A108" s="45">
        <v>4</v>
      </c>
      <c r="B108" s="68"/>
      <c r="C108" s="69"/>
      <c r="D108" s="152"/>
      <c r="E108" s="153"/>
      <c r="F108" s="154"/>
      <c r="G108" s="95">
        <v>0</v>
      </c>
    </row>
    <row r="109" spans="1:7" s="22" customFormat="1" ht="15" thickBot="1" x14ac:dyDescent="0.4">
      <c r="A109" s="51">
        <v>5</v>
      </c>
      <c r="B109" s="70"/>
      <c r="C109" s="71"/>
      <c r="D109" s="155"/>
      <c r="E109" s="156"/>
      <c r="F109" s="157"/>
      <c r="G109" s="97">
        <v>0</v>
      </c>
    </row>
    <row r="110" spans="1:7" s="22" customFormat="1" ht="14.75" customHeight="1" x14ac:dyDescent="0.35">
      <c r="A110" s="145" t="s">
        <v>36</v>
      </c>
      <c r="B110" s="145"/>
      <c r="C110" s="145"/>
      <c r="D110" s="145"/>
      <c r="E110" s="145"/>
      <c r="F110" s="145"/>
      <c r="G110" s="145"/>
    </row>
    <row r="111" spans="1:7" s="22" customFormat="1" ht="15" thickBot="1" x14ac:dyDescent="0.4"/>
    <row r="112" spans="1:7" s="22" customFormat="1" ht="48" customHeight="1" thickBot="1" x14ac:dyDescent="0.4">
      <c r="A112" s="136" t="s">
        <v>33</v>
      </c>
      <c r="B112" s="137"/>
      <c r="C112" s="137"/>
      <c r="D112" s="137"/>
      <c r="E112" s="137"/>
      <c r="F112" s="137"/>
      <c r="G112" s="138"/>
    </row>
    <row r="113" spans="1:10" s="22" customFormat="1" ht="15" thickBot="1" x14ac:dyDescent="0.4">
      <c r="A113" s="74"/>
      <c r="B113" s="89" t="s">
        <v>2</v>
      </c>
      <c r="C113" s="98" t="s">
        <v>9</v>
      </c>
      <c r="D113" s="146" t="s">
        <v>11</v>
      </c>
      <c r="E113" s="147"/>
      <c r="F113" s="148"/>
      <c r="G113" s="92" t="s">
        <v>12</v>
      </c>
    </row>
    <row r="114" spans="1:10" s="22" customFormat="1" x14ac:dyDescent="0.35">
      <c r="A114" s="99">
        <v>1</v>
      </c>
      <c r="B114" s="65" t="s">
        <v>87</v>
      </c>
      <c r="C114" s="94" t="s">
        <v>88</v>
      </c>
      <c r="D114" s="149" t="s">
        <v>96</v>
      </c>
      <c r="E114" s="150"/>
      <c r="F114" s="151"/>
      <c r="G114" s="108">
        <v>11800</v>
      </c>
    </row>
    <row r="115" spans="1:10" s="22" customFormat="1" x14ac:dyDescent="0.35">
      <c r="A115" s="100">
        <v>2</v>
      </c>
      <c r="B115" s="68" t="s">
        <v>97</v>
      </c>
      <c r="C115" s="94" t="s">
        <v>98</v>
      </c>
      <c r="D115" s="152" t="s">
        <v>99</v>
      </c>
      <c r="E115" s="153"/>
      <c r="F115" s="154"/>
      <c r="G115" s="108">
        <v>8000</v>
      </c>
    </row>
    <row r="116" spans="1:10" s="22" customFormat="1" x14ac:dyDescent="0.35">
      <c r="A116" s="100">
        <v>3</v>
      </c>
      <c r="B116" s="68"/>
      <c r="C116" s="94"/>
      <c r="D116" s="152"/>
      <c r="E116" s="153"/>
      <c r="F116" s="154"/>
      <c r="G116" s="108">
        <v>0</v>
      </c>
    </row>
    <row r="117" spans="1:10" s="22" customFormat="1" x14ac:dyDescent="0.35">
      <c r="A117" s="100">
        <v>4</v>
      </c>
      <c r="B117" s="68"/>
      <c r="C117" s="94"/>
      <c r="D117" s="152"/>
      <c r="E117" s="153"/>
      <c r="F117" s="154"/>
      <c r="G117" s="108">
        <v>0</v>
      </c>
    </row>
    <row r="118" spans="1:10" s="22" customFormat="1" ht="15" thickBot="1" x14ac:dyDescent="0.4">
      <c r="A118" s="101">
        <v>5</v>
      </c>
      <c r="B118" s="70"/>
      <c r="C118" s="96"/>
      <c r="D118" s="155"/>
      <c r="E118" s="156"/>
      <c r="F118" s="157"/>
      <c r="G118" s="109">
        <v>0</v>
      </c>
    </row>
    <row r="119" spans="1:10" s="22" customFormat="1" ht="14.75" customHeight="1" x14ac:dyDescent="0.35">
      <c r="A119" s="188"/>
      <c r="B119" s="188"/>
      <c r="C119" s="188"/>
      <c r="D119" s="188"/>
      <c r="E119" s="188"/>
      <c r="F119" s="188"/>
      <c r="G119" s="188"/>
    </row>
    <row r="120" spans="1:10" s="22" customFormat="1" ht="15" thickBot="1" x14ac:dyDescent="0.4"/>
    <row r="121" spans="1:10" s="22" customFormat="1" ht="26.15" customHeight="1" x14ac:dyDescent="0.6">
      <c r="A121" s="209" t="s">
        <v>17</v>
      </c>
      <c r="B121" s="210"/>
      <c r="C121" s="211"/>
    </row>
    <row r="122" spans="1:10" s="22" customFormat="1" ht="26" x14ac:dyDescent="0.6">
      <c r="A122" s="166">
        <f>SUM(J11:J60,H92:H93,G97:G101,G105:G109)</f>
        <v>107590</v>
      </c>
      <c r="B122" s="167"/>
      <c r="C122" s="168"/>
    </row>
    <row r="123" spans="1:10" s="22" customFormat="1" ht="26.15" customHeight="1" thickBot="1" x14ac:dyDescent="0.65">
      <c r="A123" s="203" t="s">
        <v>18</v>
      </c>
      <c r="B123" s="204"/>
      <c r="C123" s="205"/>
    </row>
    <row r="124" spans="1:10" s="22" customFormat="1" ht="26.5" thickBot="1" x14ac:dyDescent="0.65">
      <c r="A124" s="206">
        <f>SUM(G114:G118)</f>
        <v>19800</v>
      </c>
      <c r="B124" s="207"/>
      <c r="C124" s="208"/>
      <c r="E124" s="133" t="s">
        <v>28</v>
      </c>
      <c r="F124" s="134"/>
      <c r="G124" s="135"/>
    </row>
    <row r="125" spans="1:10" s="22" customFormat="1" ht="51" customHeight="1" x14ac:dyDescent="0.6">
      <c r="A125" s="203" t="s">
        <v>27</v>
      </c>
      <c r="B125" s="204"/>
      <c r="C125" s="205"/>
      <c r="E125" s="102" t="s">
        <v>31</v>
      </c>
      <c r="F125" s="103" t="s">
        <v>29</v>
      </c>
      <c r="G125" s="104" t="s">
        <v>30</v>
      </c>
    </row>
    <row r="126" spans="1:10" s="22" customFormat="1" ht="47.4" customHeight="1" thickBot="1" x14ac:dyDescent="0.4">
      <c r="A126" s="200">
        <f>A122-A124</f>
        <v>87790</v>
      </c>
      <c r="B126" s="201"/>
      <c r="C126" s="202"/>
      <c r="E126" s="20">
        <f>J4</f>
        <v>100000</v>
      </c>
      <c r="F126" s="21">
        <f>E126-A126</f>
        <v>12210</v>
      </c>
      <c r="G126" s="112">
        <f>F126/E126</f>
        <v>0.1221</v>
      </c>
    </row>
    <row r="127" spans="1:10" s="22" customFormat="1" ht="15" thickBot="1" x14ac:dyDescent="0.4">
      <c r="J127" s="105"/>
    </row>
    <row r="128" spans="1:10" s="22" customFormat="1" x14ac:dyDescent="0.35">
      <c r="A128" s="195" t="s">
        <v>13</v>
      </c>
      <c r="B128" s="196"/>
      <c r="C128" s="196"/>
      <c r="D128" s="196"/>
      <c r="E128" s="196"/>
      <c r="F128" s="196"/>
      <c r="G128" s="196"/>
      <c r="H128" s="197"/>
      <c r="J128" s="105"/>
    </row>
    <row r="129" spans="1:9" s="22" customFormat="1" ht="30" customHeight="1" x14ac:dyDescent="0.35">
      <c r="A129" s="192" t="s">
        <v>43</v>
      </c>
      <c r="B129" s="193"/>
      <c r="C129" s="193"/>
      <c r="D129" s="193"/>
      <c r="E129" s="193"/>
      <c r="F129" s="193"/>
      <c r="G129" s="193"/>
      <c r="H129" s="194"/>
    </row>
    <row r="130" spans="1:9" s="22" customFormat="1" ht="15" thickBot="1" x14ac:dyDescent="0.4">
      <c r="A130" s="113" t="s">
        <v>37</v>
      </c>
      <c r="B130" s="114"/>
      <c r="C130" s="114"/>
      <c r="D130" s="114"/>
      <c r="E130" s="114"/>
      <c r="F130" s="114"/>
      <c r="G130" s="114"/>
      <c r="H130" s="115"/>
    </row>
    <row r="131" spans="1:9" s="22" customFormat="1" ht="15" thickBot="1" x14ac:dyDescent="0.4">
      <c r="A131" s="116"/>
      <c r="B131" s="116"/>
      <c r="C131" s="116"/>
      <c r="D131" s="116"/>
      <c r="E131" s="116"/>
      <c r="F131" s="116"/>
      <c r="G131" s="116"/>
      <c r="H131" s="116"/>
    </row>
    <row r="132" spans="1:9" s="22" customFormat="1" ht="30" customHeight="1" x14ac:dyDescent="0.35">
      <c r="A132" s="189" t="s">
        <v>16</v>
      </c>
      <c r="B132" s="190"/>
      <c r="C132" s="190"/>
      <c r="D132" s="190"/>
      <c r="E132" s="190"/>
      <c r="F132" s="190"/>
      <c r="G132" s="190"/>
      <c r="H132" s="191"/>
      <c r="I132" s="111"/>
    </row>
    <row r="133" spans="1:9" s="22" customFormat="1" ht="14.75" customHeight="1" x14ac:dyDescent="0.35">
      <c r="A133" s="117"/>
      <c r="H133" s="118"/>
    </row>
    <row r="134" spans="1:9" s="22" customFormat="1" x14ac:dyDescent="0.35">
      <c r="A134" s="117" t="s">
        <v>39</v>
      </c>
      <c r="H134" s="118"/>
    </row>
    <row r="135" spans="1:9" s="22" customFormat="1" x14ac:dyDescent="0.35">
      <c r="A135" s="117" t="s">
        <v>14</v>
      </c>
      <c r="H135" s="118"/>
    </row>
    <row r="136" spans="1:9" s="22" customFormat="1" ht="15" thickBot="1" x14ac:dyDescent="0.4">
      <c r="A136" s="119"/>
      <c r="B136" s="120"/>
      <c r="C136" s="120"/>
      <c r="D136" s="120"/>
      <c r="E136" s="120"/>
      <c r="F136" s="120"/>
      <c r="G136" s="120"/>
      <c r="H136" s="121"/>
    </row>
  </sheetData>
  <mergeCells count="50">
    <mergeCell ref="A129:H129"/>
    <mergeCell ref="A132:H132"/>
    <mergeCell ref="A123:C123"/>
    <mergeCell ref="A124:C124"/>
    <mergeCell ref="E124:G124"/>
    <mergeCell ref="A125:C125"/>
    <mergeCell ref="A126:C126"/>
    <mergeCell ref="A128:H128"/>
    <mergeCell ref="A122:C122"/>
    <mergeCell ref="D109:F109"/>
    <mergeCell ref="A110:G110"/>
    <mergeCell ref="A112:G112"/>
    <mergeCell ref="D113:F113"/>
    <mergeCell ref="D114:F114"/>
    <mergeCell ref="D115:F115"/>
    <mergeCell ref="D116:F116"/>
    <mergeCell ref="D117:F117"/>
    <mergeCell ref="D118:F118"/>
    <mergeCell ref="A119:G119"/>
    <mergeCell ref="A121:C121"/>
    <mergeCell ref="D108:F108"/>
    <mergeCell ref="D96:F96"/>
    <mergeCell ref="D97:F97"/>
    <mergeCell ref="D98:F98"/>
    <mergeCell ref="D99:F99"/>
    <mergeCell ref="D100:F100"/>
    <mergeCell ref="D101:F101"/>
    <mergeCell ref="A103:G103"/>
    <mergeCell ref="D104:F104"/>
    <mergeCell ref="D105:F105"/>
    <mergeCell ref="D106:F106"/>
    <mergeCell ref="D107:F107"/>
    <mergeCell ref="A95:G95"/>
    <mergeCell ref="A8:J8"/>
    <mergeCell ref="B9:C9"/>
    <mergeCell ref="D9:F9"/>
    <mergeCell ref="G9:I9"/>
    <mergeCell ref="A62:C63"/>
    <mergeCell ref="D62:D63"/>
    <mergeCell ref="A86:E86"/>
    <mergeCell ref="A87:C87"/>
    <mergeCell ref="A89:H89"/>
    <mergeCell ref="A90:D90"/>
    <mergeCell ref="E90:H90"/>
    <mergeCell ref="A6:C6"/>
    <mergeCell ref="A1:J1"/>
    <mergeCell ref="A2:J2"/>
    <mergeCell ref="A4:C4"/>
    <mergeCell ref="G4:I4"/>
    <mergeCell ref="A5:C5"/>
  </mergeCells>
  <conditionalFormatting sqref="A126">
    <cfRule type="expression" dxfId="5" priority="4">
      <formula>$A$126&lt;=$E$126</formula>
    </cfRule>
    <cfRule type="expression" dxfId="4" priority="5">
      <formula>$A$126&gt;$E$126</formula>
    </cfRule>
  </conditionalFormatting>
  <conditionalFormatting sqref="D87:E87">
    <cfRule type="expression" dxfId="3" priority="2">
      <formula>$D$6=$D$87</formula>
    </cfRule>
    <cfRule type="expression" dxfId="2" priority="3">
      <formula>$D$6&lt;&gt;$D$87</formula>
    </cfRule>
  </conditionalFormatting>
  <conditionalFormatting sqref="E80">
    <cfRule type="expression" priority="1">
      <formula>OR($D$6="",$D$87="")</formula>
    </cfRule>
  </conditionalFormatting>
  <conditionalFormatting sqref="F126:G126">
    <cfRule type="expression" dxfId="1" priority="6">
      <formula>$A$126&lt;=$E$126</formula>
    </cfRule>
    <cfRule type="expression" dxfId="0" priority="7">
      <formula>$A$126&gt;$E$126</formula>
    </cfRule>
  </conditionalFormatting>
  <hyperlinks>
    <hyperlink ref="G6" r:id="rId1" display="Download a Standard Player Declaration" xr:uid="{C3714EE8-8958-4D0B-AFE8-EB5EA85008EA}"/>
  </hyperlinks>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showInputMessage="1" showErrorMessage="1" xr:uid="{2790246E-2E7D-476C-8F01-0DFA5C27895D}">
          <x14:formula1>
            <xm:f>'Validation Sheet DO NOT EDIT'!$C$2:$C$70</xm:f>
          </x14:formula1>
          <xm:sqref>C114</xm:sqref>
        </x14:dataValidation>
        <x14:dataValidation type="list" allowBlank="1" showInputMessage="1" showErrorMessage="1" xr:uid="{683D9775-EE2C-4070-96F3-466223B28A94}">
          <x14:formula1>
            <xm:f>'Validation Sheet DO NOT EDIT'!$B$2:$B$70</xm:f>
          </x14:formula1>
          <xm:sqref>B114</xm:sqref>
        </x14:dataValidation>
        <x14:dataValidation type="list" allowBlank="1" showInputMessage="1" showErrorMessage="1" xr:uid="{EEA99935-560E-4E62-888D-4F50705B8C69}">
          <x14:formula1>
            <xm:f>'Validation Sheet DO NOT EDIT'!$C$2:$C$65</xm:f>
          </x14:formula1>
          <xm:sqref>C115:C118</xm:sqref>
        </x14:dataValidation>
        <x14:dataValidation type="list" allowBlank="1" showInputMessage="1" showErrorMessage="1" xr:uid="{6603648A-FF47-45D7-B8CD-1771CC7603F3}">
          <x14:formula1>
            <xm:f>'Validation Sheet DO NOT EDIT'!$B$2:$B$65</xm:f>
          </x14:formula1>
          <xm:sqref>B115:B118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21CBA-F19C-470D-8741-B5FBFB3094A6}">
  <dimension ref="A1:C70"/>
  <sheetViews>
    <sheetView topLeftCell="A41" workbookViewId="0">
      <selection activeCell="B66" sqref="B66"/>
    </sheetView>
  </sheetViews>
  <sheetFormatPr defaultRowHeight="14.5" x14ac:dyDescent="0.35"/>
  <cols>
    <col min="1" max="6" width="21.6328125" customWidth="1"/>
  </cols>
  <sheetData>
    <row r="1" spans="1:3" x14ac:dyDescent="0.35">
      <c r="A1" s="2" t="s">
        <v>22</v>
      </c>
      <c r="B1" s="2" t="s">
        <v>2</v>
      </c>
      <c r="C1" s="2" t="s">
        <v>9</v>
      </c>
    </row>
    <row r="2" spans="1:3" x14ac:dyDescent="0.35">
      <c r="B2" s="1" t="str">
        <f>'APP Budget  Detail'!B11</f>
        <v>Ablett</v>
      </c>
      <c r="C2" s="1" t="str">
        <f>'APP Budget  Detail'!C11</f>
        <v>Gary</v>
      </c>
    </row>
    <row r="3" spans="1:3" x14ac:dyDescent="0.35">
      <c r="B3" s="1" t="str">
        <f>'APP Budget  Detail'!B12</f>
        <v>Barrassi</v>
      </c>
      <c r="C3" s="1" t="str">
        <f>'APP Budget  Detail'!C12</f>
        <v>Ron</v>
      </c>
    </row>
    <row r="4" spans="1:3" x14ac:dyDescent="0.35">
      <c r="B4" s="1" t="str">
        <f>'APP Budget  Detail'!B13</f>
        <v>Bourke</v>
      </c>
      <c r="C4" s="1" t="str">
        <f>'APP Budget  Detail'!C13</f>
        <v>Francis</v>
      </c>
    </row>
    <row r="5" spans="1:3" x14ac:dyDescent="0.35">
      <c r="B5" s="1" t="str">
        <f>'APP Budget  Detail'!B14</f>
        <v>Bunton</v>
      </c>
      <c r="C5" s="1" t="str">
        <f>'APP Budget  Detail'!C14</f>
        <v>Haydn</v>
      </c>
    </row>
    <row r="6" spans="1:3" x14ac:dyDescent="0.35">
      <c r="B6" s="1" t="str">
        <f>'APP Budget  Detail'!B15</f>
        <v>Coleman</v>
      </c>
      <c r="C6" s="1" t="str">
        <f>'APP Budget  Detail'!C15</f>
        <v>John</v>
      </c>
    </row>
    <row r="7" spans="1:3" x14ac:dyDescent="0.35">
      <c r="B7" s="1" t="str">
        <f>'APP Budget  Detail'!B16</f>
        <v>Doull</v>
      </c>
      <c r="C7" s="1" t="str">
        <f>'APP Budget  Detail'!C16</f>
        <v>Bruce</v>
      </c>
    </row>
    <row r="8" spans="1:3" x14ac:dyDescent="0.35">
      <c r="B8" s="1" t="str">
        <f>'APP Budget  Detail'!B17</f>
        <v>Dyer</v>
      </c>
      <c r="C8" s="1" t="str">
        <f>'APP Budget  Detail'!C17</f>
        <v>Jack</v>
      </c>
    </row>
    <row r="9" spans="1:3" x14ac:dyDescent="0.35">
      <c r="B9" s="1" t="str">
        <f>'APP Budget  Detail'!B18</f>
        <v>Farmer</v>
      </c>
      <c r="C9" s="1" t="str">
        <f>'APP Budget  Detail'!C18</f>
        <v>Graham</v>
      </c>
    </row>
    <row r="10" spans="1:3" x14ac:dyDescent="0.35">
      <c r="B10" s="1" t="str">
        <f>'APP Budget  Detail'!B19</f>
        <v>Greig</v>
      </c>
      <c r="C10" s="1" t="str">
        <f>'APP Budget  Detail'!C19</f>
        <v>Keith</v>
      </c>
    </row>
    <row r="11" spans="1:3" x14ac:dyDescent="0.35">
      <c r="B11" s="1" t="str">
        <f>'APP Budget  Detail'!B20</f>
        <v>Hart</v>
      </c>
      <c r="C11" s="1" t="str">
        <f>'APP Budget  Detail'!C20</f>
        <v>Royce</v>
      </c>
    </row>
    <row r="12" spans="1:3" x14ac:dyDescent="0.35">
      <c r="B12" s="1" t="str">
        <f>'APP Budget  Detail'!B21</f>
        <v>Jesaulenko</v>
      </c>
      <c r="C12" s="1" t="str">
        <f>'APP Budget  Detail'!C21</f>
        <v>Alex</v>
      </c>
    </row>
    <row r="13" spans="1:3" x14ac:dyDescent="0.35">
      <c r="B13" s="1" t="str">
        <f>'APP Budget  Detail'!B22</f>
        <v>Matthews</v>
      </c>
      <c r="C13" s="1" t="str">
        <f>'APP Budget  Detail'!C22</f>
        <v>Leigh</v>
      </c>
    </row>
    <row r="14" spans="1:3" x14ac:dyDescent="0.35">
      <c r="B14" s="1" t="str">
        <f>'APP Budget  Detail'!B23</f>
        <v>Murray</v>
      </c>
      <c r="C14" s="1" t="str">
        <f>'APP Budget  Detail'!C23</f>
        <v>Kevin</v>
      </c>
    </row>
    <row r="15" spans="1:3" x14ac:dyDescent="0.35">
      <c r="B15" s="1" t="str">
        <f>'APP Budget  Detail'!B24</f>
        <v>Nichols</v>
      </c>
      <c r="C15" s="1" t="str">
        <f>'APP Budget  Detail'!C24</f>
        <v>John</v>
      </c>
    </row>
    <row r="16" spans="1:3" x14ac:dyDescent="0.35">
      <c r="B16" s="1" t="str">
        <f>'APP Budget  Detail'!B25</f>
        <v>Reynolds</v>
      </c>
      <c r="C16" s="1" t="str">
        <f>'APP Budget  Detail'!C25</f>
        <v>Dick</v>
      </c>
    </row>
    <row r="17" spans="2:3" x14ac:dyDescent="0.35">
      <c r="B17" s="1" t="str">
        <f>'APP Budget  Detail'!B26</f>
        <v>Silvangi</v>
      </c>
      <c r="C17" s="1" t="str">
        <f>'APP Budget  Detail'!C26</f>
        <v>Stephen</v>
      </c>
    </row>
    <row r="18" spans="2:3" x14ac:dyDescent="0.35">
      <c r="B18" s="1" t="str">
        <f>'APP Budget  Detail'!B27</f>
        <v>Skilton</v>
      </c>
      <c r="C18" s="1" t="str">
        <f>'APP Budget  Detail'!C27</f>
        <v>Bob</v>
      </c>
    </row>
    <row r="19" spans="2:3" x14ac:dyDescent="0.35">
      <c r="B19" s="1" t="str">
        <f>'APP Budget  Detail'!B28</f>
        <v>Smith</v>
      </c>
      <c r="C19" s="1" t="str">
        <f>'APP Budget  Detail'!C28</f>
        <v>Bernie</v>
      </c>
    </row>
    <row r="20" spans="2:3" x14ac:dyDescent="0.35">
      <c r="B20" s="1" t="str">
        <f>'APP Budget  Detail'!B29</f>
        <v>Stewart</v>
      </c>
      <c r="C20" s="1" t="str">
        <f>'APP Budget  Detail'!C29</f>
        <v>Ian</v>
      </c>
    </row>
    <row r="21" spans="2:3" x14ac:dyDescent="0.35">
      <c r="B21" s="1" t="str">
        <f>'APP Budget  Detail'!B30</f>
        <v>Whitten</v>
      </c>
      <c r="C21" s="1" t="str">
        <f>'APP Budget  Detail'!C30</f>
        <v>Ted</v>
      </c>
    </row>
    <row r="22" spans="2:3" x14ac:dyDescent="0.35">
      <c r="B22" s="1" t="str">
        <f>'APP Budget  Detail'!B31</f>
        <v>Williams</v>
      </c>
      <c r="C22" s="1" t="str">
        <f>'APP Budget  Detail'!C31</f>
        <v xml:space="preserve">Greg </v>
      </c>
    </row>
    <row r="23" spans="2:3" x14ac:dyDescent="0.35">
      <c r="B23" s="1">
        <f>'APP Budget  Detail'!B32</f>
        <v>0</v>
      </c>
      <c r="C23" s="1">
        <f>'APP Budget  Detail'!C32</f>
        <v>0</v>
      </c>
    </row>
    <row r="24" spans="2:3" x14ac:dyDescent="0.35">
      <c r="B24" s="1">
        <f>'APP Budget  Detail'!B33</f>
        <v>0</v>
      </c>
      <c r="C24" s="1">
        <f>'APP Budget  Detail'!C33</f>
        <v>0</v>
      </c>
    </row>
    <row r="25" spans="2:3" x14ac:dyDescent="0.35">
      <c r="B25" s="1">
        <f>'APP Budget  Detail'!B34</f>
        <v>0</v>
      </c>
      <c r="C25" s="1">
        <f>'APP Budget  Detail'!C34</f>
        <v>0</v>
      </c>
    </row>
    <row r="26" spans="2:3" x14ac:dyDescent="0.35">
      <c r="B26" s="1">
        <f>'APP Budget  Detail'!B35</f>
        <v>0</v>
      </c>
      <c r="C26" s="1">
        <f>'APP Budget  Detail'!C35</f>
        <v>0</v>
      </c>
    </row>
    <row r="27" spans="2:3" x14ac:dyDescent="0.35">
      <c r="B27" s="1">
        <f>'APP Budget  Detail'!B36</f>
        <v>0</v>
      </c>
      <c r="C27" s="1">
        <f>'APP Budget  Detail'!C36</f>
        <v>0</v>
      </c>
    </row>
    <row r="28" spans="2:3" x14ac:dyDescent="0.35">
      <c r="B28" s="1">
        <f>'APP Budget  Detail'!B37</f>
        <v>0</v>
      </c>
      <c r="C28" s="1">
        <f>'APP Budget  Detail'!C37</f>
        <v>0</v>
      </c>
    </row>
    <row r="29" spans="2:3" x14ac:dyDescent="0.35">
      <c r="B29" s="1">
        <f>'APP Budget  Detail'!B38</f>
        <v>0</v>
      </c>
      <c r="C29" s="1">
        <f>'APP Budget  Detail'!C38</f>
        <v>0</v>
      </c>
    </row>
    <row r="30" spans="2:3" x14ac:dyDescent="0.35">
      <c r="B30" s="1">
        <f>'APP Budget  Detail'!B39</f>
        <v>0</v>
      </c>
      <c r="C30" s="1">
        <f>'APP Budget  Detail'!C39</f>
        <v>0</v>
      </c>
    </row>
    <row r="31" spans="2:3" x14ac:dyDescent="0.35">
      <c r="B31" s="1" t="e">
        <f>'APP Budget  Detail'!#REF!</f>
        <v>#REF!</v>
      </c>
      <c r="C31" s="1" t="e">
        <f>'APP Budget  Detail'!#REF!</f>
        <v>#REF!</v>
      </c>
    </row>
    <row r="32" spans="2:3" x14ac:dyDescent="0.35">
      <c r="B32" s="1" t="e">
        <f>'APP Budget  Detail'!#REF!</f>
        <v>#REF!</v>
      </c>
      <c r="C32" s="1" t="e">
        <f>'APP Budget  Detail'!#REF!</f>
        <v>#REF!</v>
      </c>
    </row>
    <row r="33" spans="1:3" x14ac:dyDescent="0.35">
      <c r="B33" s="1" t="e">
        <f>'APP Budget  Detail'!#REF!</f>
        <v>#REF!</v>
      </c>
      <c r="C33" s="1" t="e">
        <f>'APP Budget  Detail'!#REF!</f>
        <v>#REF!</v>
      </c>
    </row>
    <row r="34" spans="1:3" x14ac:dyDescent="0.35">
      <c r="B34" s="1" t="e">
        <f>'APP Budget  Detail'!#REF!</f>
        <v>#REF!</v>
      </c>
      <c r="C34" s="1" t="e">
        <f>'APP Budget  Detail'!#REF!</f>
        <v>#REF!</v>
      </c>
    </row>
    <row r="35" spans="1:3" x14ac:dyDescent="0.35">
      <c r="B35" s="1" t="e">
        <f>'APP Budget  Detail'!#REF!</f>
        <v>#REF!</v>
      </c>
      <c r="C35" s="1" t="e">
        <f>'APP Budget  Detail'!#REF!</f>
        <v>#REF!</v>
      </c>
    </row>
    <row r="36" spans="1:3" x14ac:dyDescent="0.35">
      <c r="B36" s="1" t="e">
        <f>'APP Budget  Detail'!#REF!</f>
        <v>#REF!</v>
      </c>
      <c r="C36" s="1" t="e">
        <f>'APP Budget  Detail'!#REF!</f>
        <v>#REF!</v>
      </c>
    </row>
    <row r="37" spans="1:3" x14ac:dyDescent="0.35">
      <c r="B37" s="1" t="e">
        <f>'APP Budget  Detail'!#REF!</f>
        <v>#REF!</v>
      </c>
      <c r="C37" s="1" t="e">
        <f>'APP Budget  Detail'!#REF!</f>
        <v>#REF!</v>
      </c>
    </row>
    <row r="38" spans="1:3" x14ac:dyDescent="0.35">
      <c r="B38" s="1" t="e">
        <f>'APP Budget  Detail'!#REF!</f>
        <v>#REF!</v>
      </c>
      <c r="C38" s="1" t="e">
        <f>'APP Budget  Detail'!#REF!</f>
        <v>#REF!</v>
      </c>
    </row>
    <row r="39" spans="1:3" x14ac:dyDescent="0.35">
      <c r="B39" s="1" t="e">
        <f>'APP Budget  Detail'!#REF!</f>
        <v>#REF!</v>
      </c>
      <c r="C39" s="1" t="e">
        <f>'APP Budget  Detail'!#REF!</f>
        <v>#REF!</v>
      </c>
    </row>
    <row r="40" spans="1:3" x14ac:dyDescent="0.35">
      <c r="B40" s="1" t="e">
        <f>'APP Budget  Detail'!#REF!</f>
        <v>#REF!</v>
      </c>
      <c r="C40" s="1" t="e">
        <f>'APP Budget  Detail'!#REF!</f>
        <v>#REF!</v>
      </c>
    </row>
    <row r="41" spans="1:3" x14ac:dyDescent="0.35">
      <c r="B41" s="1" t="e">
        <f>'APP Budget  Detail'!#REF!</f>
        <v>#REF!</v>
      </c>
      <c r="C41" s="1" t="e">
        <f>'APP Budget  Detail'!#REF!</f>
        <v>#REF!</v>
      </c>
    </row>
    <row r="42" spans="1:3" x14ac:dyDescent="0.35">
      <c r="B42" s="1">
        <f>'APP Budget  Detail'!B61</f>
        <v>0</v>
      </c>
      <c r="C42" s="1">
        <f>'APP Budget  Detail'!C61</f>
        <v>0</v>
      </c>
    </row>
    <row r="43" spans="1:3" x14ac:dyDescent="0.35">
      <c r="B43" s="1" t="e">
        <f>'APP Budget  Detail'!#REF!</f>
        <v>#REF!</v>
      </c>
      <c r="C43" s="1" t="e">
        <f>'APP Budget  Detail'!#REF!</f>
        <v>#REF!</v>
      </c>
    </row>
    <row r="44" spans="1:3" x14ac:dyDescent="0.35">
      <c r="B44" s="1">
        <f>'APP Budget  Detail'!B62</f>
        <v>0</v>
      </c>
      <c r="C44" s="1">
        <f>'APP Budget  Detail'!C62</f>
        <v>0</v>
      </c>
    </row>
    <row r="45" spans="1:3" x14ac:dyDescent="0.35">
      <c r="B45" s="1">
        <f>'APP Budget  Detail'!B63</f>
        <v>0</v>
      </c>
      <c r="C45" s="1">
        <f>'APP Budget  Detail'!C63</f>
        <v>0</v>
      </c>
    </row>
    <row r="46" spans="1:3" x14ac:dyDescent="0.35">
      <c r="A46" s="2" t="s">
        <v>23</v>
      </c>
      <c r="B46" s="1">
        <f>'APP Budget  Detail'!B65</f>
        <v>0</v>
      </c>
      <c r="C46" s="1">
        <f>'APP Budget  Detail'!C65</f>
        <v>0</v>
      </c>
    </row>
    <row r="47" spans="1:3" x14ac:dyDescent="0.35">
      <c r="B47" s="1">
        <f>'APP Budget  Detail'!B66</f>
        <v>0</v>
      </c>
      <c r="C47" s="1">
        <f>'APP Budget  Detail'!C66</f>
        <v>0</v>
      </c>
    </row>
    <row r="48" spans="1:3" x14ac:dyDescent="0.35">
      <c r="B48" s="1">
        <f>'APP Budget  Detail'!B67</f>
        <v>0</v>
      </c>
      <c r="C48" s="1">
        <f>'APP Budget  Detail'!C67</f>
        <v>0</v>
      </c>
    </row>
    <row r="49" spans="2:3" x14ac:dyDescent="0.35">
      <c r="B49" s="1">
        <f>'APP Budget  Detail'!B68</f>
        <v>0</v>
      </c>
      <c r="C49" s="1">
        <f>'APP Budget  Detail'!C68</f>
        <v>0</v>
      </c>
    </row>
    <row r="50" spans="2:3" x14ac:dyDescent="0.35">
      <c r="B50" s="1">
        <f>'APP Budget  Detail'!B69</f>
        <v>0</v>
      </c>
      <c r="C50" s="1">
        <f>'APP Budget  Detail'!C69</f>
        <v>0</v>
      </c>
    </row>
    <row r="51" spans="2:3" x14ac:dyDescent="0.35">
      <c r="B51" s="1">
        <f>'APP Budget  Detail'!B70</f>
        <v>0</v>
      </c>
      <c r="C51" s="1">
        <f>'APP Budget  Detail'!C70</f>
        <v>0</v>
      </c>
    </row>
    <row r="52" spans="2:3" x14ac:dyDescent="0.35">
      <c r="B52" s="1">
        <f>'APP Budget  Detail'!B71</f>
        <v>0</v>
      </c>
      <c r="C52" s="1">
        <f>'APP Budget  Detail'!C71</f>
        <v>0</v>
      </c>
    </row>
    <row r="53" spans="2:3" x14ac:dyDescent="0.35">
      <c r="B53" s="1">
        <f>'APP Budget  Detail'!B72</f>
        <v>0</v>
      </c>
      <c r="C53" s="1">
        <f>'APP Budget  Detail'!C72</f>
        <v>0</v>
      </c>
    </row>
    <row r="54" spans="2:3" x14ac:dyDescent="0.35">
      <c r="B54" s="1">
        <f>'APP Budget  Detail'!B73</f>
        <v>0</v>
      </c>
      <c r="C54" s="1">
        <f>'APP Budget  Detail'!C73</f>
        <v>0</v>
      </c>
    </row>
    <row r="55" spans="2:3" x14ac:dyDescent="0.35">
      <c r="B55" s="1">
        <f>'APP Budget  Detail'!B74</f>
        <v>0</v>
      </c>
      <c r="C55" s="1">
        <f>'APP Budget  Detail'!C74</f>
        <v>0</v>
      </c>
    </row>
    <row r="56" spans="2:3" x14ac:dyDescent="0.35">
      <c r="B56" s="1">
        <f>'APP Budget  Detail'!B75</f>
        <v>0</v>
      </c>
      <c r="C56" s="1">
        <f>'APP Budget  Detail'!C75</f>
        <v>0</v>
      </c>
    </row>
    <row r="57" spans="2:3" x14ac:dyDescent="0.35">
      <c r="B57" s="1">
        <f>'APP Budget  Detail'!B76</f>
        <v>0</v>
      </c>
      <c r="C57" s="1">
        <f>'APP Budget  Detail'!C76</f>
        <v>0</v>
      </c>
    </row>
    <row r="58" spans="2:3" x14ac:dyDescent="0.35">
      <c r="B58" s="1">
        <f>'APP Budget  Detail'!B77</f>
        <v>0</v>
      </c>
      <c r="C58" s="1">
        <f>'APP Budget  Detail'!C77</f>
        <v>0</v>
      </c>
    </row>
    <row r="59" spans="2:3" x14ac:dyDescent="0.35">
      <c r="B59" s="1">
        <f>'APP Budget  Detail'!B78</f>
        <v>0</v>
      </c>
      <c r="C59" s="1">
        <f>'APP Budget  Detail'!C78</f>
        <v>0</v>
      </c>
    </row>
    <row r="60" spans="2:3" x14ac:dyDescent="0.35">
      <c r="B60" s="1">
        <f>'APP Budget  Detail'!B79</f>
        <v>0</v>
      </c>
      <c r="C60" s="1">
        <f>'APP Budget  Detail'!C79</f>
        <v>0</v>
      </c>
    </row>
    <row r="61" spans="2:3" x14ac:dyDescent="0.35">
      <c r="B61" s="1">
        <f>'APP Budget  Detail'!B80</f>
        <v>0</v>
      </c>
      <c r="C61" s="1">
        <f>'APP Budget  Detail'!C80</f>
        <v>0</v>
      </c>
    </row>
    <row r="62" spans="2:3" x14ac:dyDescent="0.35">
      <c r="B62" s="1">
        <f>'APP Budget  Detail'!B81</f>
        <v>0</v>
      </c>
      <c r="C62" s="1">
        <f>'APP Budget  Detail'!C81</f>
        <v>0</v>
      </c>
    </row>
    <row r="63" spans="2:3" x14ac:dyDescent="0.35">
      <c r="B63" s="1">
        <f>'APP Budget  Detail'!B82</f>
        <v>0</v>
      </c>
      <c r="C63" s="1">
        <f>'APP Budget  Detail'!C82</f>
        <v>0</v>
      </c>
    </row>
    <row r="64" spans="2:3" x14ac:dyDescent="0.35">
      <c r="B64" s="1">
        <f>'APP Budget  Detail'!B83</f>
        <v>0</v>
      </c>
      <c r="C64" s="1">
        <f>'APP Budget  Detail'!C83</f>
        <v>0</v>
      </c>
    </row>
    <row r="65" spans="1:3" x14ac:dyDescent="0.35">
      <c r="B65" s="1">
        <f>'APP Budget  Detail'!B84</f>
        <v>0</v>
      </c>
      <c r="C65" s="1">
        <f>'APP Budget  Detail'!C84</f>
        <v>0</v>
      </c>
    </row>
    <row r="66" spans="1:3" x14ac:dyDescent="0.35">
      <c r="A66" s="2" t="s">
        <v>24</v>
      </c>
      <c r="B66" s="1" t="str">
        <f>'APP Budget  Detail'!B105</f>
        <v>Whitten</v>
      </c>
      <c r="C66" s="1" t="str">
        <f>'APP Budget  Detail'!C105</f>
        <v>Ted</v>
      </c>
    </row>
    <row r="67" spans="1:3" x14ac:dyDescent="0.35">
      <c r="B67" s="1">
        <f>'APP Budget  Detail'!B106</f>
        <v>0</v>
      </c>
      <c r="C67" s="1">
        <f>'APP Budget  Detail'!C106</f>
        <v>0</v>
      </c>
    </row>
    <row r="68" spans="1:3" x14ac:dyDescent="0.35">
      <c r="B68" s="1">
        <f>'APP Budget  Detail'!B107</f>
        <v>0</v>
      </c>
      <c r="C68" s="1">
        <f>'APP Budget  Detail'!C107</f>
        <v>0</v>
      </c>
    </row>
    <row r="69" spans="1:3" x14ac:dyDescent="0.35">
      <c r="B69" s="1">
        <f>'APP Budget  Detail'!B108</f>
        <v>0</v>
      </c>
      <c r="C69" s="1">
        <f>'APP Budget  Detail'!C108</f>
        <v>0</v>
      </c>
    </row>
    <row r="70" spans="1:3" x14ac:dyDescent="0.35">
      <c r="B70" s="1">
        <f>'APP Budget  Detail'!B109</f>
        <v>0</v>
      </c>
      <c r="C70" s="1">
        <f>'APP Budget  Detail'!C109</f>
        <v>0</v>
      </c>
    </row>
  </sheetData>
  <sheetProtection algorithmName="SHA-512" hashValue="drXio6RtVmIzoPgkOovq/pQi1Yw1Bz3kOf4gEj9H0mjJTMFYxj2Q6RD4chlnGA3ndg0gqMBbfR7vrYo1fF8wbA==" saltValue="N/0/ei5r5TeuzSs+DM5PvA==" spinCount="100000" sheet="1" objects="1" scenarios="1"/>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AB1023B15182647BF1C5961DF50DFE0" ma:contentTypeVersion="15" ma:contentTypeDescription="Create a new document." ma:contentTypeScope="" ma:versionID="27927f01b361ab79e8f95090d2a53926">
  <xsd:schema xmlns:xsd="http://www.w3.org/2001/XMLSchema" xmlns:xs="http://www.w3.org/2001/XMLSchema" xmlns:p="http://schemas.microsoft.com/office/2006/metadata/properties" xmlns:ns2="447123f2-8d31-41cb-a96d-988bba660c29" xmlns:ns3="d273e4f1-9411-453f-b357-984cb155707f" targetNamespace="http://schemas.microsoft.com/office/2006/metadata/properties" ma:root="true" ma:fieldsID="d440e46dee8b7df13a5367782a83595d" ns2:_="" ns3:_="">
    <xsd:import namespace="447123f2-8d31-41cb-a96d-988bba660c29"/>
    <xsd:import namespace="d273e4f1-9411-453f-b357-984cb155707f"/>
    <xsd:element name="properties">
      <xsd:complexType>
        <xsd:sequence>
          <xsd:element name="documentManagement">
            <xsd:complexType>
              <xsd:all>
                <xsd:element ref="ns2:lcf76f155ced4ddcb4097134ff3c332f" minOccurs="0"/>
                <xsd:element ref="ns3:TaxCatchAll" minOccurs="0"/>
                <xsd:element ref="ns2:MediaServiceMetadata" minOccurs="0"/>
                <xsd:element ref="ns2:MediaServiceFastMetadata" minOccurs="0"/>
                <xsd:element ref="ns2:MediaServiceSearchProperties"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7123f2-8d31-41cb-a96d-988bba660c29" elementFormDefault="qualified">
    <xsd:import namespace="http://schemas.microsoft.com/office/2006/documentManagement/types"/>
    <xsd:import namespace="http://schemas.microsoft.com/office/infopath/2007/PartnerControls"/>
    <xsd:element name="lcf76f155ced4ddcb4097134ff3c332f" ma:index="9" nillable="true" ma:taxonomy="true" ma:internalName="lcf76f155ced4ddcb4097134ff3c332f" ma:taxonomyFieldName="MediaServiceImageTags" ma:displayName="Image Tags" ma:readOnly="false" ma:fieldId="{5cf76f15-5ced-4ddc-b409-7134ff3c332f}" ma:taxonomyMulti="true" ma:sspId="e52bb198-4455-42e9-ba80-ef2164bab702" ma:termSetId="09814cd3-568e-fe90-9814-8d621ff8fb84" ma:anchorId="fba54fb3-c3e1-fe81-a776-ca4b69148c4d" ma:open="true" ma:isKeyword="false">
      <xsd:complexType>
        <xsd:sequence>
          <xsd:element ref="pc:Terms" minOccurs="0" maxOccurs="1"/>
        </xsd:sequence>
      </xsd:complex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d273e4f1-9411-453f-b357-984cb155707f" elementFormDefault="qualified">
    <xsd:import namespace="http://schemas.microsoft.com/office/2006/documentManagement/types"/>
    <xsd:import namespace="http://schemas.microsoft.com/office/infopath/2007/PartnerControls"/>
    <xsd:element name="TaxCatchAll" ma:index="10" nillable="true" ma:displayName="Taxonomy Catch All Column" ma:hidden="true" ma:list="{a74066c6-11e1-4396-9e34-98511546be80}" ma:internalName="TaxCatchAll" ma:showField="CatchAllData" ma:web="d273e4f1-9411-453f-b357-984cb155707f">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d273e4f1-9411-453f-b357-984cb155707f" xsi:nil="true"/>
    <lcf76f155ced4ddcb4097134ff3c332f xmlns="447123f2-8d31-41cb-a96d-988bba660c29">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090239A-F75D-4CAF-BA7D-1A6B48D6D5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7123f2-8d31-41cb-a96d-988bba660c29"/>
    <ds:schemaRef ds:uri="d273e4f1-9411-453f-b357-984cb15570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A0335EA-A076-4B03-A095-82C8134067F0}">
  <ds:schemaRefs>
    <ds:schemaRef ds:uri="http://schemas.microsoft.com/office/2006/metadata/properties"/>
    <ds:schemaRef ds:uri="http://schemas.microsoft.com/office/infopath/2007/PartnerControls"/>
    <ds:schemaRef ds:uri="d273e4f1-9411-453f-b357-984cb155707f"/>
    <ds:schemaRef ds:uri="447123f2-8d31-41cb-a96d-988bba660c29"/>
  </ds:schemaRefs>
</ds:datastoreItem>
</file>

<file path=customXml/itemProps3.xml><?xml version="1.0" encoding="utf-8"?>
<ds:datastoreItem xmlns:ds="http://schemas.openxmlformats.org/officeDocument/2006/customXml" ds:itemID="{8308869E-7FD6-4EEF-B31D-CD6F8BF7E13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APP Budget  Detail</vt:lpstr>
      <vt:lpstr>APP Final Detail</vt:lpstr>
      <vt:lpstr>Validation Sheet DO NOT EDIT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Aaron Nunn</dc:creator>
  <cp:lastModifiedBy>Jason Muldoon</cp:lastModifiedBy>
  <cp:lastPrinted>2026-01-22T01:22:53Z</cp:lastPrinted>
  <dcterms:created xsi:type="dcterms:W3CDTF">2017-04-26T06:30:26Z</dcterms:created>
  <dcterms:modified xsi:type="dcterms:W3CDTF">2026-02-06T02:10:26Z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0x010100BAB1023B15182647BF1C5961DF50DFE0</vt:lpwstr>
  </property>
  <property fmtid="{D5CDD505-2E9C-101B-9397-08002B2CF9AE}" pid="3" name="MediaServiceImageTags">
    <vt:lpwstr/>
  </property>
</Properties>
</file>